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700" windowHeight="6735" tabRatio="275" activeTab="0"/>
  </bookViews>
  <sheets>
    <sheet name="оголошення 2017" sheetId="1" r:id="rId1"/>
  </sheets>
  <definedNames>
    <definedName name="_xlnm.Print_Area" localSheetId="0">'оголошення 2017'!$A$1:$Q$46</definedName>
  </definedNames>
  <calcPr calcMode="manual" fullCalcOnLoad="1"/>
</workbook>
</file>

<file path=xl/sharedStrings.xml><?xml version="1.0" encoding="utf-8"?>
<sst xmlns="http://schemas.openxmlformats.org/spreadsheetml/2006/main" count="132" uniqueCount="71">
  <si>
    <t>Кадастровий номер земельної ділянки</t>
  </si>
  <si>
    <t>Площа земельної ділянки, га</t>
  </si>
  <si>
    <t>Місце розташування земельної ділянки (сільська,селищна рада)</t>
  </si>
  <si>
    <t>Цільове призначення (функціональне використання)</t>
  </si>
  <si>
    <t>Всього</t>
  </si>
  <si>
    <t>відсотків від нормативної грошової оцінки земельної ділянки, %</t>
  </si>
  <si>
    <t>Дата проведення торгів</t>
  </si>
  <si>
    <t>Угіддя</t>
  </si>
  <si>
    <t>Стартова ціна лота (стартовий розмір річної орендної плати)</t>
  </si>
  <si>
    <t>РЕЗУЛЬТАТИ ТОРГІВ</t>
  </si>
  <si>
    <t>розмір річної орендної плати за результатами торгів</t>
  </si>
  <si>
    <t>відсотків від нормативної грошової оцінки, %</t>
  </si>
  <si>
    <t>грн</t>
  </si>
  <si>
    <t>Торги не відбулись (причина)</t>
  </si>
  <si>
    <t>Результати торгів анульовано (причина)</t>
  </si>
  <si>
    <t>кількість лотів</t>
  </si>
  <si>
    <t>для ведення товарного с/г виробництва</t>
  </si>
  <si>
    <t>рілля</t>
  </si>
  <si>
    <t>пасовища</t>
  </si>
  <si>
    <t>для ведення фермерського господарства</t>
  </si>
  <si>
    <r>
      <t>№ аукціону на сайті Держгеокадастру</t>
    </r>
    <r>
      <rPr>
        <b/>
        <u val="single"/>
        <sz val="14"/>
        <rFont val="Times New Roman"/>
        <family val="1"/>
      </rPr>
      <t xml:space="preserve"> (lan.gov.ua) </t>
    </r>
    <r>
      <rPr>
        <b/>
        <sz val="14"/>
        <rFont val="Times New Roman"/>
        <family val="1"/>
      </rPr>
      <t>в розділі "Земельні аукціони"</t>
    </r>
  </si>
  <si>
    <t>Нижньосірогозький район</t>
  </si>
  <si>
    <t>Нормативна грошова оцінка земельної ділянки станом на 01.01.2017, грн</t>
  </si>
  <si>
    <t>грн (станом на 01.01.2017)</t>
  </si>
  <si>
    <t>Земельні ділянки сільськогосподарського призначення державної власності, права оренди на які планується реалізувати на земельних торгах у формі аукціону у травні 2017 року                                                                                                          (організатор торгів -  Головне управління Держгеокадастру у Херсонській області )</t>
  </si>
  <si>
    <t>Голопристанський район</t>
  </si>
  <si>
    <t>Малокопанівська</t>
  </si>
  <si>
    <t>6522383800:06:001:0001</t>
  </si>
  <si>
    <t>Каховський район</t>
  </si>
  <si>
    <t>Коробківська</t>
  </si>
  <si>
    <t>6523582500:08:007:0003</t>
  </si>
  <si>
    <t>6523582500:08:006:0002</t>
  </si>
  <si>
    <t>6523582500:08:011:0002</t>
  </si>
  <si>
    <t>6523582500:08:016:0016</t>
  </si>
  <si>
    <t>Верхньосірогозька</t>
  </si>
  <si>
    <t xml:space="preserve">рілля -82,9500 га, пасовища - 3,2000 га </t>
  </si>
  <si>
    <t>6523881000:02:001:0069</t>
  </si>
  <si>
    <t>Анатолівська</t>
  </si>
  <si>
    <t>6523880200:03:001:0028</t>
  </si>
  <si>
    <t>Всього оголошені на ТРАВЕНЬ 2017 року</t>
  </si>
  <si>
    <t>інші (піски)</t>
  </si>
  <si>
    <t>6523580500:05:001:0031</t>
  </si>
  <si>
    <t>Василівська</t>
  </si>
  <si>
    <t>Виконавець торгів</t>
  </si>
  <si>
    <t>ПП "Сокіл!"</t>
  </si>
  <si>
    <t>МПП "Агро-Експерт"</t>
  </si>
  <si>
    <t>Білозерський район</t>
  </si>
  <si>
    <t>Олександрівська</t>
  </si>
  <si>
    <t>6520380500:02:001:0060</t>
  </si>
  <si>
    <t>ТБ "Аграрна Біржа"</t>
  </si>
  <si>
    <t>6520380500:02:001:0059</t>
  </si>
  <si>
    <t>6520380500:02:001:0061</t>
  </si>
  <si>
    <t>Верхньорогачицький район</t>
  </si>
  <si>
    <t>Бережанська</t>
  </si>
  <si>
    <t>6521580600:05:001:0067</t>
  </si>
  <si>
    <t>6521580600:05:001:0068</t>
  </si>
  <si>
    <t>Каланчацький район</t>
  </si>
  <si>
    <t>Привільська</t>
  </si>
  <si>
    <t>6523284400:05:001:0193</t>
  </si>
  <si>
    <t>КФ "Дебет плюс"</t>
  </si>
  <si>
    <t>Краснознам'янська</t>
  </si>
  <si>
    <t>6522383400:04:001:0015</t>
  </si>
  <si>
    <t>6522383800:06:001:0002</t>
  </si>
  <si>
    <t>Дудчинська</t>
  </si>
  <si>
    <t>6523581500:04:001:0090</t>
  </si>
  <si>
    <t>Скадовський район</t>
  </si>
  <si>
    <t>2                                      (2013 року)</t>
  </si>
  <si>
    <t>Радгоспненська</t>
  </si>
  <si>
    <t>6524784000:06:001:0201</t>
  </si>
  <si>
    <t>6524784000:06:001:0202</t>
  </si>
  <si>
    <t>№ лоту згідно наказу ГУ від 23.10.2014                                 № 21-81/19-14                              (зі змінами)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</si>
</sst>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[$-FC19]d\ mmmm\ yyyy\ &quot;г.&quot;"/>
    <numFmt numFmtId="187" formatCode="0.0"/>
    <numFmt numFmtId="188" formatCode="0.00000"/>
    <numFmt numFmtId="189" formatCode="#,##0.0"/>
    <numFmt numFmtId="190" formatCode="#,##0.000"/>
    <numFmt numFmtId="191" formatCode="#,##0.0000"/>
    <numFmt numFmtId="192" formatCode="0.000000000"/>
    <numFmt numFmtId="193" formatCode="0.00000000"/>
    <numFmt numFmtId="194" formatCode="0.0000000"/>
    <numFmt numFmtId="195" formatCode="0.000000"/>
    <numFmt numFmtId="196" formatCode="#,##0.0000;[Red]#,##0.0000"/>
    <numFmt numFmtId="197" formatCode="#,##0.00000;[Red]#,##0.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"/>
      <family val="0"/>
    </font>
    <font>
      <b/>
      <sz val="14"/>
      <name val="Times New Roman"/>
      <family val="1"/>
    </font>
    <font>
      <b/>
      <sz val="14"/>
      <name val="Times"/>
      <family val="0"/>
    </font>
    <font>
      <b/>
      <sz val="12"/>
      <name val="Times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91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91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19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91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/>
    </xf>
    <xf numFmtId="191" fontId="3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view="pageBreakPreview" zoomScale="55" zoomScaleNormal="120" zoomScaleSheetLayoutView="55" zoomScalePageLayoutView="0" workbookViewId="0" topLeftCell="A1">
      <selection activeCell="A1" sqref="A1:Q1"/>
    </sheetView>
  </sheetViews>
  <sheetFormatPr defaultColWidth="9.00390625" defaultRowHeight="12.75"/>
  <cols>
    <col min="1" max="1" width="7.00390625" style="2" customWidth="1"/>
    <col min="2" max="2" width="13.00390625" style="2" customWidth="1"/>
    <col min="3" max="3" width="21.375" style="4" customWidth="1"/>
    <col min="4" max="4" width="17.375" style="4" customWidth="1"/>
    <col min="5" max="5" width="13.875" style="5" customWidth="1"/>
    <col min="6" max="6" width="14.875" style="5" customWidth="1"/>
    <col min="7" max="7" width="28.375" style="2" customWidth="1"/>
    <col min="8" max="8" width="16.875" style="6" customWidth="1"/>
    <col min="9" max="9" width="15.25390625" style="2" customWidth="1"/>
    <col min="10" max="10" width="16.875" style="6" customWidth="1"/>
    <col min="11" max="11" width="14.25390625" style="6" customWidth="1"/>
    <col min="12" max="12" width="16.875" style="6" customWidth="1"/>
    <col min="13" max="13" width="13.75390625" style="2" customWidth="1"/>
    <col min="14" max="14" width="15.75390625" style="2" customWidth="1"/>
    <col min="15" max="15" width="13.75390625" style="2" customWidth="1"/>
    <col min="16" max="16" width="14.125" style="3" customWidth="1"/>
    <col min="17" max="17" width="16.125" style="37" customWidth="1"/>
    <col min="18" max="16384" width="9.125" style="2" customWidth="1"/>
  </cols>
  <sheetData>
    <row r="1" spans="1:17" s="1" customFormat="1" ht="54.75" customHeight="1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8.75" customHeight="1">
      <c r="A2" s="29" t="s">
        <v>15</v>
      </c>
      <c r="B2" s="29" t="s">
        <v>70</v>
      </c>
      <c r="C2" s="29" t="s">
        <v>2</v>
      </c>
      <c r="D2" s="29" t="s">
        <v>3</v>
      </c>
      <c r="E2" s="31" t="s">
        <v>1</v>
      </c>
      <c r="F2" s="31" t="s">
        <v>7</v>
      </c>
      <c r="G2" s="29" t="s">
        <v>0</v>
      </c>
      <c r="H2" s="36" t="s">
        <v>22</v>
      </c>
      <c r="I2" s="29" t="s">
        <v>8</v>
      </c>
      <c r="J2" s="29"/>
      <c r="K2" s="35" t="s">
        <v>9</v>
      </c>
      <c r="L2" s="35"/>
      <c r="M2" s="35"/>
      <c r="N2" s="35"/>
      <c r="O2" s="29" t="s">
        <v>6</v>
      </c>
      <c r="P2" s="35" t="s">
        <v>20</v>
      </c>
      <c r="Q2" s="32" t="s">
        <v>43</v>
      </c>
    </row>
    <row r="3" spans="1:17" ht="6" customHeight="1">
      <c r="A3" s="29"/>
      <c r="B3" s="29"/>
      <c r="C3" s="29"/>
      <c r="D3" s="29"/>
      <c r="E3" s="31"/>
      <c r="F3" s="31"/>
      <c r="G3" s="29"/>
      <c r="H3" s="36"/>
      <c r="I3" s="29"/>
      <c r="J3" s="29"/>
      <c r="K3" s="35"/>
      <c r="L3" s="35"/>
      <c r="M3" s="35"/>
      <c r="N3" s="35"/>
      <c r="O3" s="29"/>
      <c r="P3" s="35"/>
      <c r="Q3" s="33"/>
    </row>
    <row r="4" spans="1:17" ht="39.75" customHeight="1">
      <c r="A4" s="29"/>
      <c r="B4" s="29"/>
      <c r="C4" s="29"/>
      <c r="D4" s="29"/>
      <c r="E4" s="31"/>
      <c r="F4" s="31"/>
      <c r="G4" s="29"/>
      <c r="H4" s="36"/>
      <c r="I4" s="29"/>
      <c r="J4" s="29"/>
      <c r="K4" s="35"/>
      <c r="L4" s="35"/>
      <c r="M4" s="35"/>
      <c r="N4" s="35"/>
      <c r="O4" s="29"/>
      <c r="P4" s="35"/>
      <c r="Q4" s="33"/>
    </row>
    <row r="5" spans="1:17" ht="59.25" customHeight="1">
      <c r="A5" s="29"/>
      <c r="B5" s="29"/>
      <c r="C5" s="29"/>
      <c r="D5" s="29"/>
      <c r="E5" s="31"/>
      <c r="F5" s="31"/>
      <c r="G5" s="29"/>
      <c r="H5" s="36"/>
      <c r="I5" s="29" t="s">
        <v>5</v>
      </c>
      <c r="J5" s="36" t="s">
        <v>23</v>
      </c>
      <c r="K5" s="30" t="s">
        <v>10</v>
      </c>
      <c r="L5" s="30"/>
      <c r="M5" s="30" t="s">
        <v>13</v>
      </c>
      <c r="N5" s="30" t="s">
        <v>14</v>
      </c>
      <c r="O5" s="29"/>
      <c r="P5" s="35"/>
      <c r="Q5" s="33"/>
    </row>
    <row r="6" spans="1:17" ht="114.75" customHeight="1">
      <c r="A6" s="29"/>
      <c r="B6" s="29"/>
      <c r="C6" s="29"/>
      <c r="D6" s="29"/>
      <c r="E6" s="31"/>
      <c r="F6" s="31"/>
      <c r="G6" s="29"/>
      <c r="H6" s="36"/>
      <c r="I6" s="29"/>
      <c r="J6" s="36"/>
      <c r="K6" s="8" t="s">
        <v>11</v>
      </c>
      <c r="L6" s="8" t="s">
        <v>12</v>
      </c>
      <c r="M6" s="30"/>
      <c r="N6" s="30"/>
      <c r="O6" s="29"/>
      <c r="P6" s="35"/>
      <c r="Q6" s="34"/>
    </row>
    <row r="7" spans="1:17" ht="23.25" customHeight="1">
      <c r="A7" s="44" t="s">
        <v>46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</row>
    <row r="8" spans="1:17" ht="57.75" customHeight="1">
      <c r="A8" s="23">
        <v>1</v>
      </c>
      <c r="B8" s="23">
        <v>1</v>
      </c>
      <c r="C8" s="23" t="s">
        <v>47</v>
      </c>
      <c r="D8" s="23" t="s">
        <v>16</v>
      </c>
      <c r="E8" s="24">
        <v>39.5569</v>
      </c>
      <c r="F8" s="24" t="s">
        <v>18</v>
      </c>
      <c r="G8" s="23" t="s">
        <v>50</v>
      </c>
      <c r="H8" s="27">
        <v>155400.61</v>
      </c>
      <c r="I8" s="23">
        <v>4</v>
      </c>
      <c r="J8" s="27">
        <f>H8*0.04</f>
        <v>6216.024399999999</v>
      </c>
      <c r="K8" s="8"/>
      <c r="L8" s="8"/>
      <c r="M8" s="8"/>
      <c r="N8" s="8"/>
      <c r="O8" s="39">
        <v>42880</v>
      </c>
      <c r="P8" s="26">
        <v>7754</v>
      </c>
      <c r="Q8" s="28" t="s">
        <v>49</v>
      </c>
    </row>
    <row r="9" spans="1:17" ht="58.5" customHeight="1">
      <c r="A9" s="23">
        <v>1</v>
      </c>
      <c r="B9" s="23">
        <v>2</v>
      </c>
      <c r="C9" s="23" t="s">
        <v>47</v>
      </c>
      <c r="D9" s="23" t="s">
        <v>16</v>
      </c>
      <c r="E9" s="24">
        <v>15.852</v>
      </c>
      <c r="F9" s="24" t="s">
        <v>18</v>
      </c>
      <c r="G9" s="23" t="s">
        <v>48</v>
      </c>
      <c r="H9" s="27">
        <v>66052.41</v>
      </c>
      <c r="I9" s="23">
        <v>4</v>
      </c>
      <c r="J9" s="27">
        <f>H9*0.04</f>
        <v>2642.0964000000004</v>
      </c>
      <c r="K9" s="8"/>
      <c r="L9" s="8"/>
      <c r="M9" s="8"/>
      <c r="N9" s="8"/>
      <c r="O9" s="39">
        <v>42880</v>
      </c>
      <c r="P9" s="26">
        <v>7754</v>
      </c>
      <c r="Q9" s="28" t="s">
        <v>49</v>
      </c>
    </row>
    <row r="10" spans="1:17" ht="57" customHeight="1">
      <c r="A10" s="23">
        <v>1</v>
      </c>
      <c r="B10" s="23">
        <v>3</v>
      </c>
      <c r="C10" s="23" t="s">
        <v>47</v>
      </c>
      <c r="D10" s="23" t="s">
        <v>16</v>
      </c>
      <c r="E10" s="24">
        <v>49.9826</v>
      </c>
      <c r="F10" s="24" t="s">
        <v>18</v>
      </c>
      <c r="G10" s="23" t="s">
        <v>51</v>
      </c>
      <c r="H10" s="27">
        <v>130824.95</v>
      </c>
      <c r="I10" s="23">
        <v>4</v>
      </c>
      <c r="J10" s="27">
        <f>H10*0.04</f>
        <v>5232.998</v>
      </c>
      <c r="K10" s="8"/>
      <c r="L10" s="8"/>
      <c r="M10" s="8"/>
      <c r="N10" s="8"/>
      <c r="O10" s="39">
        <v>42880</v>
      </c>
      <c r="P10" s="26">
        <v>7754</v>
      </c>
      <c r="Q10" s="28" t="s">
        <v>49</v>
      </c>
    </row>
    <row r="11" spans="1:17" s="3" customFormat="1" ht="29.25" customHeight="1">
      <c r="A11" s="26">
        <f>SUM(A8:A10)</f>
        <v>3</v>
      </c>
      <c r="B11" s="26" t="s">
        <v>4</v>
      </c>
      <c r="C11" s="26"/>
      <c r="D11" s="26"/>
      <c r="E11" s="38">
        <f>SUM(E8:E10)</f>
        <v>105.39150000000001</v>
      </c>
      <c r="F11" s="38"/>
      <c r="G11" s="26"/>
      <c r="H11" s="8"/>
      <c r="I11" s="26"/>
      <c r="J11" s="8">
        <f>SUM(J8:J10)</f>
        <v>14091.1188</v>
      </c>
      <c r="K11" s="8"/>
      <c r="L11" s="8"/>
      <c r="M11" s="8"/>
      <c r="N11" s="8"/>
      <c r="O11" s="26"/>
      <c r="P11" s="26"/>
      <c r="Q11" s="28"/>
    </row>
    <row r="12" spans="1:17" s="3" customFormat="1" ht="23.25" customHeight="1">
      <c r="A12" s="49" t="s">
        <v>52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</row>
    <row r="13" spans="1:17" ht="59.25" customHeight="1">
      <c r="A13" s="23">
        <v>1</v>
      </c>
      <c r="B13" s="23">
        <v>8</v>
      </c>
      <c r="C13" s="23" t="s">
        <v>53</v>
      </c>
      <c r="D13" s="12" t="s">
        <v>19</v>
      </c>
      <c r="E13" s="24">
        <v>19.3</v>
      </c>
      <c r="F13" s="24" t="s">
        <v>18</v>
      </c>
      <c r="G13" s="23" t="s">
        <v>54</v>
      </c>
      <c r="H13" s="27">
        <v>44873.04</v>
      </c>
      <c r="I13" s="23">
        <v>4</v>
      </c>
      <c r="J13" s="27">
        <f>H13*0.04</f>
        <v>1794.9216000000001</v>
      </c>
      <c r="K13" s="27"/>
      <c r="L13" s="27"/>
      <c r="M13" s="27"/>
      <c r="N13" s="27"/>
      <c r="O13" s="39">
        <v>42879</v>
      </c>
      <c r="P13" s="26">
        <v>7810</v>
      </c>
      <c r="Q13" s="28" t="s">
        <v>49</v>
      </c>
    </row>
    <row r="14" spans="1:17" ht="60.75" customHeight="1">
      <c r="A14" s="23">
        <v>1</v>
      </c>
      <c r="B14" s="23">
        <v>9</v>
      </c>
      <c r="C14" s="23" t="s">
        <v>53</v>
      </c>
      <c r="D14" s="12" t="s">
        <v>19</v>
      </c>
      <c r="E14" s="24">
        <v>21.9749</v>
      </c>
      <c r="F14" s="24" t="s">
        <v>17</v>
      </c>
      <c r="G14" s="23" t="s">
        <v>55</v>
      </c>
      <c r="H14" s="27">
        <v>395056.73</v>
      </c>
      <c r="I14" s="23">
        <v>4</v>
      </c>
      <c r="J14" s="27">
        <f>H14*0.04</f>
        <v>15802.269199999999</v>
      </c>
      <c r="K14" s="27"/>
      <c r="L14" s="27"/>
      <c r="M14" s="27"/>
      <c r="N14" s="27"/>
      <c r="O14" s="39">
        <v>42879</v>
      </c>
      <c r="P14" s="26">
        <v>7810</v>
      </c>
      <c r="Q14" s="28" t="s">
        <v>49</v>
      </c>
    </row>
    <row r="15" spans="1:17" s="3" customFormat="1" ht="28.5" customHeight="1">
      <c r="A15" s="26">
        <f>SUM(A13:A14)</f>
        <v>2</v>
      </c>
      <c r="B15" s="26" t="s">
        <v>4</v>
      </c>
      <c r="C15" s="26"/>
      <c r="D15" s="26"/>
      <c r="E15" s="38">
        <f>SUM(E13:E14)</f>
        <v>41.2749</v>
      </c>
      <c r="F15" s="38"/>
      <c r="G15" s="26"/>
      <c r="H15" s="8"/>
      <c r="I15" s="26"/>
      <c r="J15" s="8">
        <f>SUM(J13:J14)</f>
        <v>17597.1908</v>
      </c>
      <c r="K15" s="8"/>
      <c r="L15" s="8"/>
      <c r="M15" s="8"/>
      <c r="N15" s="8"/>
      <c r="O15" s="26"/>
      <c r="P15" s="26"/>
      <c r="Q15" s="28"/>
    </row>
    <row r="16" spans="1:17" s="3" customFormat="1" ht="22.5" customHeight="1">
      <c r="A16" s="44" t="s">
        <v>25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8"/>
    </row>
    <row r="17" spans="1:17" s="3" customFormat="1" ht="59.25" customHeight="1">
      <c r="A17" s="15">
        <v>1</v>
      </c>
      <c r="B17" s="12">
        <v>100</v>
      </c>
      <c r="C17" s="15" t="s">
        <v>26</v>
      </c>
      <c r="D17" s="12" t="s">
        <v>16</v>
      </c>
      <c r="E17" s="13">
        <v>50</v>
      </c>
      <c r="F17" s="13" t="s">
        <v>40</v>
      </c>
      <c r="G17" s="12" t="s">
        <v>27</v>
      </c>
      <c r="H17" s="14">
        <v>160194.12</v>
      </c>
      <c r="I17" s="16">
        <v>4</v>
      </c>
      <c r="J17" s="17">
        <f>H17*0.04</f>
        <v>6407.7648</v>
      </c>
      <c r="K17" s="17"/>
      <c r="L17" s="10"/>
      <c r="M17" s="10"/>
      <c r="N17" s="10"/>
      <c r="O17" s="40">
        <v>42859</v>
      </c>
      <c r="P17" s="19">
        <v>7603</v>
      </c>
      <c r="Q17" s="22" t="s">
        <v>44</v>
      </c>
    </row>
    <row r="18" spans="1:17" s="3" customFormat="1" ht="63" customHeight="1">
      <c r="A18" s="15">
        <v>1</v>
      </c>
      <c r="B18" s="12" t="s">
        <v>66</v>
      </c>
      <c r="C18" s="15" t="s">
        <v>60</v>
      </c>
      <c r="D18" s="12" t="s">
        <v>16</v>
      </c>
      <c r="E18" s="13">
        <v>93.9535</v>
      </c>
      <c r="F18" s="13" t="s">
        <v>17</v>
      </c>
      <c r="G18" s="12" t="s">
        <v>61</v>
      </c>
      <c r="H18" s="14">
        <v>2867223.88</v>
      </c>
      <c r="I18" s="16">
        <v>4</v>
      </c>
      <c r="J18" s="17">
        <f>H18*0.04</f>
        <v>114688.9552</v>
      </c>
      <c r="K18" s="17"/>
      <c r="L18" s="10"/>
      <c r="M18" s="10"/>
      <c r="N18" s="10"/>
      <c r="O18" s="40">
        <v>42884</v>
      </c>
      <c r="P18" s="25">
        <v>7859</v>
      </c>
      <c r="Q18" s="22" t="s">
        <v>59</v>
      </c>
    </row>
    <row r="19" spans="1:17" s="3" customFormat="1" ht="60.75" customHeight="1">
      <c r="A19" s="15">
        <v>1</v>
      </c>
      <c r="B19" s="12">
        <v>105</v>
      </c>
      <c r="C19" s="15" t="s">
        <v>26</v>
      </c>
      <c r="D19" s="12" t="s">
        <v>16</v>
      </c>
      <c r="E19" s="13">
        <v>50</v>
      </c>
      <c r="F19" s="13" t="s">
        <v>40</v>
      </c>
      <c r="G19" s="12" t="s">
        <v>62</v>
      </c>
      <c r="H19" s="14">
        <v>126253.61</v>
      </c>
      <c r="I19" s="16">
        <v>4</v>
      </c>
      <c r="J19" s="17">
        <f>H19*0.04</f>
        <v>5050.1444</v>
      </c>
      <c r="K19" s="17"/>
      <c r="L19" s="10"/>
      <c r="M19" s="10"/>
      <c r="N19" s="10"/>
      <c r="O19" s="40">
        <v>42884</v>
      </c>
      <c r="P19" s="25">
        <v>7859</v>
      </c>
      <c r="Q19" s="22" t="s">
        <v>59</v>
      </c>
    </row>
    <row r="20" spans="1:17" s="3" customFormat="1" ht="32.25" customHeight="1">
      <c r="A20" s="19">
        <f>SUM(A17:A19)</f>
        <v>3</v>
      </c>
      <c r="B20" s="20" t="s">
        <v>4</v>
      </c>
      <c r="C20" s="19"/>
      <c r="D20" s="20"/>
      <c r="E20" s="18">
        <f>SUM(E17:E19)</f>
        <v>193.95350000000002</v>
      </c>
      <c r="F20" s="18"/>
      <c r="G20" s="20"/>
      <c r="H20" s="9"/>
      <c r="I20" s="20"/>
      <c r="J20" s="10">
        <f>SUM(J17:J19)</f>
        <v>126146.8644</v>
      </c>
      <c r="K20" s="10"/>
      <c r="L20" s="10"/>
      <c r="M20" s="10"/>
      <c r="N20" s="10"/>
      <c r="O20" s="19"/>
      <c r="P20" s="19"/>
      <c r="Q20" s="22"/>
    </row>
    <row r="21" spans="1:17" s="3" customFormat="1" ht="24.75" customHeight="1">
      <c r="A21" s="52" t="s">
        <v>56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</row>
    <row r="22" spans="1:17" ht="56.25" customHeight="1">
      <c r="A22" s="42">
        <v>1</v>
      </c>
      <c r="B22" s="12">
        <v>87</v>
      </c>
      <c r="C22" s="15" t="s">
        <v>57</v>
      </c>
      <c r="D22" s="12" t="s">
        <v>16</v>
      </c>
      <c r="E22" s="13">
        <v>38.9014</v>
      </c>
      <c r="F22" s="13" t="s">
        <v>18</v>
      </c>
      <c r="G22" s="12" t="s">
        <v>58</v>
      </c>
      <c r="H22" s="14">
        <v>137790.37</v>
      </c>
      <c r="I22" s="12">
        <v>4</v>
      </c>
      <c r="J22" s="17">
        <f>H22*0.04</f>
        <v>5511.6148</v>
      </c>
      <c r="K22" s="17"/>
      <c r="L22" s="17"/>
      <c r="M22" s="17"/>
      <c r="N22" s="17"/>
      <c r="O22" s="40">
        <v>42878</v>
      </c>
      <c r="P22" s="25">
        <v>7799</v>
      </c>
      <c r="Q22" s="28" t="s">
        <v>49</v>
      </c>
    </row>
    <row r="23" spans="1:17" s="3" customFormat="1" ht="32.25" customHeight="1">
      <c r="A23" s="41">
        <f>SUM(A22)</f>
        <v>1</v>
      </c>
      <c r="B23" s="22" t="s">
        <v>4</v>
      </c>
      <c r="C23" s="25"/>
      <c r="D23" s="22"/>
      <c r="E23" s="18">
        <f>SUM(E22)</f>
        <v>38.9014</v>
      </c>
      <c r="F23" s="18"/>
      <c r="G23" s="22"/>
      <c r="H23" s="9"/>
      <c r="I23" s="22"/>
      <c r="J23" s="10">
        <f>SUM(J22)</f>
        <v>5511.6148</v>
      </c>
      <c r="K23" s="10"/>
      <c r="L23" s="10"/>
      <c r="M23" s="10"/>
      <c r="N23" s="10"/>
      <c r="O23" s="25"/>
      <c r="P23" s="25"/>
      <c r="Q23" s="22"/>
    </row>
    <row r="24" spans="1:17" ht="24.75" customHeight="1">
      <c r="A24" s="44" t="s">
        <v>28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8"/>
    </row>
    <row r="25" spans="1:17" ht="62.25" customHeight="1">
      <c r="A25" s="12">
        <v>1</v>
      </c>
      <c r="B25" s="12">
        <v>117</v>
      </c>
      <c r="C25" s="12" t="s">
        <v>29</v>
      </c>
      <c r="D25" s="12" t="s">
        <v>16</v>
      </c>
      <c r="E25" s="13">
        <v>60.1872</v>
      </c>
      <c r="F25" s="13" t="s">
        <v>17</v>
      </c>
      <c r="G25" s="12" t="s">
        <v>30</v>
      </c>
      <c r="H25" s="14">
        <v>2864128.29</v>
      </c>
      <c r="I25" s="12">
        <v>4</v>
      </c>
      <c r="J25" s="14">
        <f>H25*0.04</f>
        <v>114565.13160000001</v>
      </c>
      <c r="K25" s="14"/>
      <c r="L25" s="14"/>
      <c r="M25" s="9"/>
      <c r="N25" s="12"/>
      <c r="O25" s="40">
        <v>42859</v>
      </c>
      <c r="P25" s="20">
        <v>7601</v>
      </c>
      <c r="Q25" s="22" t="s">
        <v>45</v>
      </c>
    </row>
    <row r="26" spans="1:17" ht="59.25" customHeight="1">
      <c r="A26" s="12">
        <v>1</v>
      </c>
      <c r="B26" s="12">
        <v>118</v>
      </c>
      <c r="C26" s="12" t="s">
        <v>29</v>
      </c>
      <c r="D26" s="12" t="s">
        <v>16</v>
      </c>
      <c r="E26" s="13">
        <v>116.2973</v>
      </c>
      <c r="F26" s="13" t="s">
        <v>17</v>
      </c>
      <c r="G26" s="12" t="s">
        <v>31</v>
      </c>
      <c r="H26" s="14">
        <v>5656464.97</v>
      </c>
      <c r="I26" s="12">
        <v>4</v>
      </c>
      <c r="J26" s="14">
        <f>H26*0.04</f>
        <v>226258.5988</v>
      </c>
      <c r="K26" s="14"/>
      <c r="L26" s="14"/>
      <c r="M26" s="20"/>
      <c r="N26" s="12"/>
      <c r="O26" s="40">
        <v>42859</v>
      </c>
      <c r="P26" s="21">
        <v>7601</v>
      </c>
      <c r="Q26" s="22" t="s">
        <v>45</v>
      </c>
    </row>
    <row r="27" spans="1:17" ht="63.75" customHeight="1">
      <c r="A27" s="12">
        <v>1</v>
      </c>
      <c r="B27" s="12">
        <v>119</v>
      </c>
      <c r="C27" s="12" t="s">
        <v>29</v>
      </c>
      <c r="D27" s="12" t="s">
        <v>16</v>
      </c>
      <c r="E27" s="13">
        <v>133.2854</v>
      </c>
      <c r="F27" s="13" t="s">
        <v>17</v>
      </c>
      <c r="G27" s="12" t="s">
        <v>32</v>
      </c>
      <c r="H27" s="14">
        <v>6510760.86</v>
      </c>
      <c r="I27" s="12">
        <v>4</v>
      </c>
      <c r="J27" s="14">
        <f>H27*0.04</f>
        <v>260430.43440000003</v>
      </c>
      <c r="K27" s="14"/>
      <c r="L27" s="14"/>
      <c r="M27" s="12"/>
      <c r="N27" s="9"/>
      <c r="O27" s="43">
        <v>42859</v>
      </c>
      <c r="P27" s="20">
        <v>7601</v>
      </c>
      <c r="Q27" s="22" t="s">
        <v>45</v>
      </c>
    </row>
    <row r="28" spans="1:17" ht="60.75" customHeight="1">
      <c r="A28" s="12">
        <v>1</v>
      </c>
      <c r="B28" s="12">
        <v>120</v>
      </c>
      <c r="C28" s="12" t="s">
        <v>29</v>
      </c>
      <c r="D28" s="12" t="s">
        <v>16</v>
      </c>
      <c r="E28" s="13">
        <v>110.2061</v>
      </c>
      <c r="F28" s="13" t="s">
        <v>17</v>
      </c>
      <c r="G28" s="12" t="s">
        <v>33</v>
      </c>
      <c r="H28" s="14">
        <v>5290131.72</v>
      </c>
      <c r="I28" s="12">
        <v>4</v>
      </c>
      <c r="J28" s="14">
        <f>H28*0.04</f>
        <v>211605.2688</v>
      </c>
      <c r="K28" s="14"/>
      <c r="L28" s="14"/>
      <c r="M28" s="12"/>
      <c r="N28" s="9"/>
      <c r="O28" s="43">
        <v>42859</v>
      </c>
      <c r="P28" s="21">
        <v>7601</v>
      </c>
      <c r="Q28" s="22" t="s">
        <v>45</v>
      </c>
    </row>
    <row r="29" spans="1:17" ht="60.75" customHeight="1">
      <c r="A29" s="12">
        <v>1</v>
      </c>
      <c r="B29" s="12">
        <v>191</v>
      </c>
      <c r="C29" s="12" t="s">
        <v>42</v>
      </c>
      <c r="D29" s="12" t="s">
        <v>19</v>
      </c>
      <c r="E29" s="13">
        <v>96.4603</v>
      </c>
      <c r="F29" s="13" t="s">
        <v>18</v>
      </c>
      <c r="G29" s="12" t="s">
        <v>41</v>
      </c>
      <c r="H29" s="14">
        <v>298545.71</v>
      </c>
      <c r="I29" s="12">
        <v>4</v>
      </c>
      <c r="J29" s="14">
        <f>H29*0.04</f>
        <v>11941.8284</v>
      </c>
      <c r="K29" s="14"/>
      <c r="L29" s="14"/>
      <c r="M29" s="12"/>
      <c r="N29" s="9"/>
      <c r="O29" s="43">
        <v>42859</v>
      </c>
      <c r="P29" s="21">
        <v>7601</v>
      </c>
      <c r="Q29" s="22" t="s">
        <v>45</v>
      </c>
    </row>
    <row r="30" spans="1:17" ht="62.25" customHeight="1">
      <c r="A30" s="12">
        <v>1</v>
      </c>
      <c r="B30" s="12">
        <v>92</v>
      </c>
      <c r="C30" s="12" t="s">
        <v>63</v>
      </c>
      <c r="D30" s="12" t="s">
        <v>16</v>
      </c>
      <c r="E30" s="13">
        <v>20.2401</v>
      </c>
      <c r="F30" s="13" t="s">
        <v>17</v>
      </c>
      <c r="G30" s="12" t="s">
        <v>64</v>
      </c>
      <c r="H30" s="14">
        <v>1123409.14</v>
      </c>
      <c r="I30" s="12">
        <v>4</v>
      </c>
      <c r="J30" s="14">
        <f>H30*0.04</f>
        <v>44936.3656</v>
      </c>
      <c r="K30" s="14"/>
      <c r="L30" s="14"/>
      <c r="M30" s="12"/>
      <c r="N30" s="9"/>
      <c r="O30" s="43">
        <v>42884</v>
      </c>
      <c r="P30" s="22">
        <v>7860</v>
      </c>
      <c r="Q30" s="22" t="s">
        <v>49</v>
      </c>
    </row>
    <row r="31" spans="1:17" ht="29.25" customHeight="1">
      <c r="A31" s="19">
        <f>SUM(A25:A30)</f>
        <v>6</v>
      </c>
      <c r="B31" s="20" t="s">
        <v>4</v>
      </c>
      <c r="C31" s="12"/>
      <c r="D31" s="12"/>
      <c r="E31" s="18">
        <f>SUM(E25:E30)</f>
        <v>536.6764</v>
      </c>
      <c r="F31" s="18"/>
      <c r="G31" s="12"/>
      <c r="H31" s="14"/>
      <c r="I31" s="12"/>
      <c r="J31" s="10">
        <f>SUM(J25:J30)</f>
        <v>869737.6276</v>
      </c>
      <c r="K31" s="10"/>
      <c r="L31" s="10"/>
      <c r="M31" s="10"/>
      <c r="N31" s="10"/>
      <c r="O31" s="15"/>
      <c r="P31" s="19"/>
      <c r="Q31" s="22"/>
    </row>
    <row r="32" spans="1:17" s="3" customFormat="1" ht="20.25" customHeight="1">
      <c r="A32" s="52" t="s">
        <v>21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4"/>
    </row>
    <row r="33" spans="1:17" s="7" customFormat="1" ht="75" customHeight="1">
      <c r="A33" s="12">
        <v>1</v>
      </c>
      <c r="B33" s="12">
        <v>221</v>
      </c>
      <c r="C33" s="12" t="s">
        <v>34</v>
      </c>
      <c r="D33" s="12" t="s">
        <v>16</v>
      </c>
      <c r="E33" s="13">
        <v>86.15</v>
      </c>
      <c r="F33" s="13" t="s">
        <v>35</v>
      </c>
      <c r="G33" s="12" t="s">
        <v>36</v>
      </c>
      <c r="H33" s="14">
        <v>2922531.5</v>
      </c>
      <c r="I33" s="12">
        <v>4</v>
      </c>
      <c r="J33" s="17">
        <f>H33*0.04</f>
        <v>116901.26000000001</v>
      </c>
      <c r="K33" s="9"/>
      <c r="L33" s="9"/>
      <c r="M33" s="20"/>
      <c r="N33" s="12"/>
      <c r="O33" s="11">
        <v>42858</v>
      </c>
      <c r="P33" s="20">
        <v>7602</v>
      </c>
      <c r="Q33" s="22" t="s">
        <v>44</v>
      </c>
    </row>
    <row r="34" spans="1:17" s="7" customFormat="1" ht="59.25" customHeight="1">
      <c r="A34" s="12">
        <v>1</v>
      </c>
      <c r="B34" s="12">
        <v>222</v>
      </c>
      <c r="C34" s="12" t="s">
        <v>37</v>
      </c>
      <c r="D34" s="12" t="s">
        <v>16</v>
      </c>
      <c r="E34" s="13">
        <v>53</v>
      </c>
      <c r="F34" s="13" t="s">
        <v>17</v>
      </c>
      <c r="G34" s="12" t="s">
        <v>38</v>
      </c>
      <c r="H34" s="14">
        <v>1633656.1</v>
      </c>
      <c r="I34" s="12">
        <v>4</v>
      </c>
      <c r="J34" s="17">
        <f>H34*0.04</f>
        <v>65346.244000000006</v>
      </c>
      <c r="K34" s="9"/>
      <c r="L34" s="9"/>
      <c r="M34" s="20"/>
      <c r="N34" s="12"/>
      <c r="O34" s="11">
        <v>42858</v>
      </c>
      <c r="P34" s="20">
        <v>7602</v>
      </c>
      <c r="Q34" s="22" t="s">
        <v>44</v>
      </c>
    </row>
    <row r="35" spans="1:17" s="3" customFormat="1" ht="36" customHeight="1">
      <c r="A35" s="19">
        <v>2</v>
      </c>
      <c r="B35" s="20" t="s">
        <v>4</v>
      </c>
      <c r="C35" s="19"/>
      <c r="D35" s="20"/>
      <c r="E35" s="18">
        <f>SUM(E33:E34)</f>
        <v>139.15</v>
      </c>
      <c r="F35" s="18"/>
      <c r="G35" s="20"/>
      <c r="H35" s="9"/>
      <c r="I35" s="20"/>
      <c r="J35" s="10">
        <f>SUM(J33:J34)</f>
        <v>182247.50400000002</v>
      </c>
      <c r="K35" s="10"/>
      <c r="L35" s="10"/>
      <c r="M35" s="10"/>
      <c r="N35" s="10"/>
      <c r="O35" s="19"/>
      <c r="P35" s="19"/>
      <c r="Q35" s="22"/>
    </row>
    <row r="36" spans="1:17" s="3" customFormat="1" ht="24.75" customHeight="1">
      <c r="A36" s="44" t="s">
        <v>65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8"/>
    </row>
    <row r="37" spans="1:17" s="3" customFormat="1" ht="59.25" customHeight="1">
      <c r="A37" s="23">
        <v>1</v>
      </c>
      <c r="B37" s="23">
        <v>138</v>
      </c>
      <c r="C37" s="23" t="s">
        <v>67</v>
      </c>
      <c r="D37" s="12" t="s">
        <v>16</v>
      </c>
      <c r="E37" s="24">
        <v>60.5674</v>
      </c>
      <c r="F37" s="24" t="s">
        <v>17</v>
      </c>
      <c r="G37" s="23" t="s">
        <v>68</v>
      </c>
      <c r="H37" s="27">
        <v>1328439.73</v>
      </c>
      <c r="I37" s="23">
        <v>4</v>
      </c>
      <c r="J37" s="27">
        <f>H37*0.04</f>
        <v>53137.5892</v>
      </c>
      <c r="K37" s="27"/>
      <c r="L37" s="27"/>
      <c r="M37" s="27"/>
      <c r="N37" s="27"/>
      <c r="O37" s="39">
        <v>42886</v>
      </c>
      <c r="P37" s="26">
        <v>7861</v>
      </c>
      <c r="Q37" s="28" t="s">
        <v>49</v>
      </c>
    </row>
    <row r="38" spans="1:17" s="3" customFormat="1" ht="61.5" customHeight="1">
      <c r="A38" s="23">
        <v>1</v>
      </c>
      <c r="B38" s="23">
        <v>139</v>
      </c>
      <c r="C38" s="23" t="s">
        <v>67</v>
      </c>
      <c r="D38" s="12" t="s">
        <v>16</v>
      </c>
      <c r="E38" s="24">
        <v>12.305</v>
      </c>
      <c r="F38" s="24" t="s">
        <v>18</v>
      </c>
      <c r="G38" s="23" t="s">
        <v>69</v>
      </c>
      <c r="H38" s="27">
        <v>42199.01</v>
      </c>
      <c r="I38" s="23">
        <v>4</v>
      </c>
      <c r="J38" s="27">
        <f>H38*0.04</f>
        <v>1687.9604000000002</v>
      </c>
      <c r="K38" s="27"/>
      <c r="L38" s="27"/>
      <c r="M38" s="27"/>
      <c r="N38" s="27"/>
      <c r="O38" s="39">
        <v>42886</v>
      </c>
      <c r="P38" s="26">
        <v>7861</v>
      </c>
      <c r="Q38" s="28" t="s">
        <v>49</v>
      </c>
    </row>
    <row r="39" spans="1:17" s="3" customFormat="1" ht="36" customHeight="1">
      <c r="A39" s="26">
        <f>SUM(A37:A38)</f>
        <v>2</v>
      </c>
      <c r="B39" s="26" t="s">
        <v>4</v>
      </c>
      <c r="C39" s="26"/>
      <c r="D39" s="26"/>
      <c r="E39" s="38">
        <f>SUM(E37:E38)</f>
        <v>72.8724</v>
      </c>
      <c r="F39" s="38"/>
      <c r="G39" s="26"/>
      <c r="H39" s="8"/>
      <c r="I39" s="26"/>
      <c r="J39" s="8">
        <f>SUM(J37:J38)</f>
        <v>54825.549600000006</v>
      </c>
      <c r="K39" s="8"/>
      <c r="L39" s="8"/>
      <c r="M39" s="8"/>
      <c r="N39" s="8"/>
      <c r="O39" s="26"/>
      <c r="P39" s="26"/>
      <c r="Q39" s="28"/>
    </row>
    <row r="40" spans="1:17" ht="114" customHeight="1">
      <c r="A40" s="55">
        <f>A11+A15+A20+A23+A31+A35+A39</f>
        <v>19</v>
      </c>
      <c r="B40" s="56" t="s">
        <v>39</v>
      </c>
      <c r="C40" s="57"/>
      <c r="D40" s="56"/>
      <c r="E40" s="58">
        <f>E11+E15+E20+E23+E31+E35+E39</f>
        <v>1128.2201</v>
      </c>
      <c r="F40" s="58"/>
      <c r="G40" s="55"/>
      <c r="H40" s="59"/>
      <c r="I40" s="55"/>
      <c r="J40" s="59">
        <f>J11+J15+J20+J23+J31+J35+J39</f>
        <v>1270157.47</v>
      </c>
      <c r="K40" s="59"/>
      <c r="L40" s="59"/>
      <c r="M40" s="55"/>
      <c r="N40" s="55"/>
      <c r="O40" s="55"/>
      <c r="P40" s="55"/>
      <c r="Q40" s="56"/>
    </row>
    <row r="41" ht="17.25" customHeight="1"/>
    <row r="42" spans="1:12" ht="18.75" hidden="1">
      <c r="A42" s="2" t="e">
        <f>#REF!+#REF!+#REF!+#REF!+#REF!+#REF!+#REF!+#REF!+#REF!+#REF!+#REF!+#REF!+#REF!+#REF!+#REF!+#REF!</f>
        <v>#REF!</v>
      </c>
      <c r="E42" s="5" t="e">
        <f>#REF!+#REF!+#REF!+#REF!+#REF!+#REF!+#REF!+#REF!+#REF!+#REF!+#REF!+#REF!+#REF!+#REF!+#REF!+#REF!</f>
        <v>#REF!</v>
      </c>
      <c r="J42" s="6" t="e">
        <f>#REF!+#REF!+#REF!+#REF!+#REF!+#REF!+#REF!+#REF!+#REF!+#REF!+#REF!+#REF!+#REF!+#REF!+#REF!+#REF!</f>
        <v>#REF!</v>
      </c>
      <c r="L42" s="6" t="e">
        <f>#REF!+#REF!+#REF!+#REF!+#REF!+#REF!+#REF!+#REF!+#REF!+#REF!+#REF!+#REF!+#REF!+#REF!+#REF!+#REF!</f>
        <v>#REF!</v>
      </c>
    </row>
    <row r="43" spans="1:10" ht="18.75" hidden="1">
      <c r="A43" s="2" t="e">
        <f>#REF!+#REF!+#REF!+#REF!+#REF!+#REF!+#REF!</f>
        <v>#REF!</v>
      </c>
      <c r="E43" s="5" t="e">
        <f>#REF!+#REF!+#REF!+#REF!+#REF!+#REF!+#REF!</f>
        <v>#REF!</v>
      </c>
      <c r="J43" s="6" t="e">
        <f>#REF!+#REF!+#REF!+#REF!+#REF!+#REF!+#REF!</f>
        <v>#REF!</v>
      </c>
    </row>
  </sheetData>
  <sheetProtection/>
  <mergeCells count="26">
    <mergeCell ref="A32:Q32"/>
    <mergeCell ref="A36:Q36"/>
    <mergeCell ref="A2:A6"/>
    <mergeCell ref="I2:J4"/>
    <mergeCell ref="K5:L5"/>
    <mergeCell ref="K2:N4"/>
    <mergeCell ref="O2:O6"/>
    <mergeCell ref="H2:H6"/>
    <mergeCell ref="A7:Q7"/>
    <mergeCell ref="A12:Q12"/>
    <mergeCell ref="A16:Q16"/>
    <mergeCell ref="A1:Q1"/>
    <mergeCell ref="Q2:Q6"/>
    <mergeCell ref="I5:I6"/>
    <mergeCell ref="P2:P6"/>
    <mergeCell ref="J5:J6"/>
    <mergeCell ref="C2:C6"/>
    <mergeCell ref="N5:N6"/>
    <mergeCell ref="D2:D6"/>
    <mergeCell ref="F2:F6"/>
    <mergeCell ref="B2:B6"/>
    <mergeCell ref="M5:M6"/>
    <mergeCell ref="G2:G6"/>
    <mergeCell ref="E2:E6"/>
    <mergeCell ref="A24:Q24"/>
    <mergeCell ref="A21:Q21"/>
  </mergeCells>
  <printOptions horizontalCentered="1"/>
  <pageMargins left="0.1968503937007874" right="0.1968503937007874" top="0.2755905511811024" bottom="0.2755905511811024" header="0" footer="0"/>
  <pageSetup fitToHeight="2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2017-04-29T13:19:18Z</cp:lastPrinted>
  <dcterms:created xsi:type="dcterms:W3CDTF">1999-01-17T05:18:40Z</dcterms:created>
  <dcterms:modified xsi:type="dcterms:W3CDTF">2017-04-29T13:19:19Z</dcterms:modified>
  <cp:category/>
  <cp:version/>
  <cp:contentType/>
  <cp:contentStatus/>
</cp:coreProperties>
</file>