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8445" tabRatio="880" firstSheet="1" activeTab="1"/>
  </bookViews>
  <sheets>
    <sheet name="одноразова таблиця" sheetId="1" state="hidden" r:id="rId1"/>
    <sheet name="Повторна" sheetId="2" r:id="rId2"/>
  </sheets>
  <definedNames>
    <definedName name="_xlnm.Print_Area" localSheetId="0">'одноразова таблиця'!$A$1:$R$36</definedName>
    <definedName name="_xlnm.Print_Area" localSheetId="1">'Повторна'!$A$1:$O$24</definedName>
  </definedNames>
  <calcPr calcMode="manual" fullCalcOnLoad="1"/>
</workbook>
</file>

<file path=xl/sharedStrings.xml><?xml version="1.0" encoding="utf-8"?>
<sst xmlns="http://schemas.openxmlformats.org/spreadsheetml/2006/main" count="101" uniqueCount="80">
  <si>
    <t>№ п/п</t>
  </si>
  <si>
    <t>Назва адміністративно-територіальної одиниці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</si>
  <si>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</si>
  <si>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</si>
  <si>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</si>
  <si>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</si>
  <si>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</si>
  <si>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</si>
  <si>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</si>
  <si>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Івано-Франків.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</si>
  <si>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</si>
  <si>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</si>
  <si>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</si>
  <si>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</si>
  <si>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</si>
  <si>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</si>
  <si>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</si>
  <si>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</si>
  <si>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</si>
  <si>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</si>
  <si>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</si>
  <si>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</si>
  <si>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</si>
  <si>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</si>
  <si>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</si>
  <si>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</si>
  <si>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</si>
  <si>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</si>
  <si>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Всього</t>
  </si>
  <si>
    <t>АР Крим</t>
  </si>
  <si>
    <t>первинна, станом на:</t>
  </si>
  <si>
    <t>повторна</t>
  </si>
  <si>
    <t xml:space="preserve">Всього населених пунктів  </t>
  </si>
  <si>
    <t>за 2010 рік</t>
  </si>
  <si>
    <t>всього</t>
  </si>
  <si>
    <t>державний бюджет</t>
  </si>
  <si>
    <t>місцевий бюджет</t>
  </si>
  <si>
    <t>втрати с-г і лісогосп. вир-ва</t>
  </si>
  <si>
    <t>Кількість виконаних робіт з нормативної грошової оцінки земель населених пунктів (затверджено сесією відповідної ради)</t>
  </si>
  <si>
    <t>Інформація про виконані роботи з нормативної грошової оцінки земель населених пунктів                                                                   (подається єдиноразово)</t>
  </si>
  <si>
    <t xml:space="preserve">первинна </t>
  </si>
  <si>
    <t xml:space="preserve">непроплачено коштів за роботи, затверджені сесіями відповідної ради, (кіл. нас, тис. грн.) </t>
  </si>
  <si>
    <t xml:space="preserve">Витрачено коштів з 1.10.2010 по 01.01.2011 на виконання робіт, які затверджені відповідними радами, (тис. грн.) </t>
  </si>
  <si>
    <t>кількість невиконаних у 2010 році робіт з  оцінки  від потреби на 2010 рік (роботи не розпочаті, відсутні договори на виконання робіт)</t>
  </si>
  <si>
    <t xml:space="preserve">Кількість населених пунктів </t>
  </si>
  <si>
    <t>сума коштів</t>
  </si>
  <si>
    <t>-</t>
  </si>
  <si>
    <t>Всього:</t>
  </si>
  <si>
    <t>Додаток 1</t>
  </si>
  <si>
    <t>Бериславський</t>
  </si>
  <si>
    <t>Білозерський</t>
  </si>
  <si>
    <t>Великоолександрівський</t>
  </si>
  <si>
    <t>Великолепетиський</t>
  </si>
  <si>
    <t>Верхньорогачицький</t>
  </si>
  <si>
    <t>Генічеський</t>
  </si>
  <si>
    <t>Голопристанський</t>
  </si>
  <si>
    <t>Горностаївський</t>
  </si>
  <si>
    <t>Іванівський</t>
  </si>
  <si>
    <t xml:space="preserve">Каланчацький </t>
  </si>
  <si>
    <t xml:space="preserve">Каховський </t>
  </si>
  <si>
    <t>Нижньосірогозький</t>
  </si>
  <si>
    <t>Нововоронцовський</t>
  </si>
  <si>
    <t xml:space="preserve">Новотроїцький </t>
  </si>
  <si>
    <t xml:space="preserve">Скадовський </t>
  </si>
  <si>
    <t xml:space="preserve">Цюрупинський </t>
  </si>
  <si>
    <t xml:space="preserve">Чаплинський </t>
  </si>
  <si>
    <t>Райони</t>
  </si>
  <si>
    <t>№ з/п</t>
  </si>
  <si>
    <t>кількість ділянок, шт</t>
  </si>
  <si>
    <t>загальна площа ділянок, га</t>
  </si>
  <si>
    <t>Торги відбулись</t>
  </si>
  <si>
    <t>з них:</t>
  </si>
  <si>
    <t>стартовий розмір річної орендної плати, грн</t>
  </si>
  <si>
    <t>розмір річної орендної плати за результатами торгів</t>
  </si>
  <si>
    <t>грн</t>
  </si>
  <si>
    <t>% (середній)</t>
  </si>
  <si>
    <r>
      <rPr>
        <b/>
        <sz val="20"/>
        <color indexed="8"/>
        <rFont val="Times New Roman"/>
        <family val="1"/>
      </rPr>
      <t>Торги не відбулись</t>
    </r>
    <r>
      <rPr>
        <sz val="20"/>
        <color indexed="8"/>
        <rFont val="Times New Roman"/>
        <family val="1"/>
      </rPr>
      <t xml:space="preserve"> (відсутність учасників)</t>
    </r>
  </si>
  <si>
    <r>
      <rPr>
        <b/>
        <sz val="20"/>
        <color indexed="8"/>
        <rFont val="Times New Roman"/>
        <family val="1"/>
      </rPr>
      <t>Результати торгів анульовано</t>
    </r>
    <r>
      <rPr>
        <sz val="20"/>
        <color indexed="8"/>
        <rFont val="Times New Roman"/>
        <family val="1"/>
      </rPr>
      <t xml:space="preserve"> (несплата переможцем в установлений строк належної суми за придбаний лот)</t>
    </r>
  </si>
  <si>
    <t>Виставлено на земельні торги окремими лотами права оренди на земельні ділянки сільськогосподарського призначення державної власності</t>
  </si>
  <si>
    <t>Результати земельних торгів з продажу прав оренди на земельні ділянки сільськогосподарського призначення державної власності, управлінням Держгеокадастру у Херсонській області у 2016 році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</si>
</sst>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%"/>
    <numFmt numFmtId="175" formatCode="[$-422]d\ mmmm\ yyyy&quot; р.&quot;"/>
    <numFmt numFmtId="176" formatCode="0.0000"/>
    <numFmt numFmtId="177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sz val="20"/>
      <color indexed="17"/>
      <name val="Times New Roman"/>
      <family val="1"/>
    </font>
    <font>
      <sz val="8"/>
      <name val="Calibri"/>
      <family val="2"/>
    </font>
    <font>
      <sz val="20"/>
      <color indexed="10"/>
      <name val="Times New Roman"/>
      <family val="1"/>
    </font>
    <font>
      <sz val="20"/>
      <color indexed="62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textRotation="90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1" fontId="13" fillId="35" borderId="0" xfId="0" applyNumberFormat="1" applyFont="1" applyFill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1" fontId="13" fillId="36" borderId="0" xfId="0" applyNumberFormat="1" applyFont="1" applyFill="1" applyAlignment="1">
      <alignment horizontal="center" vertical="center" wrapText="1"/>
    </xf>
    <xf numFmtId="0" fontId="12" fillId="36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1" fillId="36" borderId="0" xfId="0" applyFont="1" applyFill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left" vertical="center"/>
    </xf>
    <xf numFmtId="1" fontId="11" fillId="0" borderId="1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176" fontId="12" fillId="36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53" applyNumberFormat="1" applyFont="1" applyFill="1" applyBorder="1" applyAlignment="1">
      <alignment horizontal="center" vertical="center" wrapText="1"/>
      <protection/>
    </xf>
    <xf numFmtId="4" fontId="12" fillId="36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4" fontId="11" fillId="0" borderId="0" xfId="0" applyNumberFormat="1" applyFont="1" applyFill="1" applyAlignment="1">
      <alignment horizontal="center" vertical="center" wrapText="1"/>
    </xf>
    <xf numFmtId="4" fontId="12" fillId="0" borderId="10" xfId="57" applyNumberFormat="1" applyFont="1" applyFill="1" applyBorder="1" applyAlignment="1">
      <alignment horizontal="center" vertical="center" wrapText="1"/>
    </xf>
    <xf numFmtId="4" fontId="12" fillId="0" borderId="0" xfId="57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quotePrefix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0" xfId="53" applyNumberFormat="1" applyFont="1" applyFill="1" applyBorder="1" applyAlignment="1">
      <alignment horizontal="center" vertical="center" wrapText="1"/>
      <protection/>
    </xf>
    <xf numFmtId="4" fontId="18" fillId="0" borderId="10" xfId="57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quotePrefix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12" fillId="36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12" fillId="0" borderId="10" xfId="0" applyNumberFormat="1" applyFont="1" applyFill="1" applyBorder="1" applyAlignment="1" quotePrefix="1">
      <alignment horizontal="center" vertical="center" wrapText="1"/>
    </xf>
    <xf numFmtId="177" fontId="12" fillId="0" borderId="10" xfId="53" applyNumberFormat="1" applyFont="1" applyFill="1" applyBorder="1" applyAlignment="1">
      <alignment horizontal="center" vertical="center" wrapText="1"/>
      <protection/>
    </xf>
    <xf numFmtId="1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1" fontId="11" fillId="0" borderId="26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77" fontId="11" fillId="0" borderId="16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7" fillId="0" borderId="26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ва форма" xfId="52"/>
    <cellStyle name="Обычный_нова форма-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55" zoomScaleSheetLayoutView="55" zoomScalePageLayoutView="0" workbookViewId="0" topLeftCell="A7">
      <selection activeCell="G17" sqref="G17"/>
    </sheetView>
  </sheetViews>
  <sheetFormatPr defaultColWidth="9.140625" defaultRowHeight="15"/>
  <cols>
    <col min="1" max="1" width="6.57421875" style="1" customWidth="1"/>
    <col min="2" max="2" width="25.140625" style="1" customWidth="1"/>
    <col min="3" max="3" width="14.00390625" style="1" customWidth="1"/>
    <col min="4" max="4" width="17.140625" style="1" customWidth="1"/>
    <col min="5" max="5" width="15.57421875" style="1" bestFit="1" customWidth="1"/>
    <col min="6" max="6" width="18.00390625" style="1" customWidth="1"/>
    <col min="7" max="7" width="21.57421875" style="1" customWidth="1"/>
    <col min="8" max="8" width="12.28125" style="1" customWidth="1"/>
    <col min="9" max="9" width="12.7109375" style="1" customWidth="1"/>
    <col min="10" max="10" width="13.140625" style="1" customWidth="1"/>
    <col min="11" max="11" width="11.8515625" style="1" customWidth="1"/>
    <col min="12" max="12" width="10.28125" style="1" bestFit="1" customWidth="1"/>
    <col min="13" max="13" width="10.421875" style="1" bestFit="1" customWidth="1"/>
    <col min="14" max="14" width="9.28125" style="1" bestFit="1" customWidth="1"/>
    <col min="15" max="15" width="13.421875" style="1" bestFit="1" customWidth="1"/>
    <col min="16" max="17" width="9.28125" style="1" bestFit="1" customWidth="1"/>
    <col min="18" max="18" width="13.421875" style="1" bestFit="1" customWidth="1"/>
    <col min="19" max="16384" width="9.140625" style="1" customWidth="1"/>
  </cols>
  <sheetData>
    <row r="1" spans="1:10" ht="78.75" customHeight="1">
      <c r="A1" s="128" t="s">
        <v>39</v>
      </c>
      <c r="B1" s="128"/>
      <c r="C1" s="128"/>
      <c r="D1" s="128"/>
      <c r="E1" s="128"/>
      <c r="F1" s="128"/>
      <c r="G1" s="128"/>
      <c r="H1" s="128"/>
      <c r="I1" s="9"/>
      <c r="J1" s="7"/>
    </row>
    <row r="2" spans="1:18" ht="60.75" customHeight="1">
      <c r="A2" s="127" t="s">
        <v>0</v>
      </c>
      <c r="B2" s="123" t="s">
        <v>1</v>
      </c>
      <c r="C2" s="123" t="s">
        <v>32</v>
      </c>
      <c r="D2" s="122" t="s">
        <v>38</v>
      </c>
      <c r="E2" s="122"/>
      <c r="F2" s="122"/>
      <c r="G2" s="122"/>
      <c r="H2" s="122" t="s">
        <v>43</v>
      </c>
      <c r="I2" s="122"/>
      <c r="J2" s="129" t="s">
        <v>42</v>
      </c>
      <c r="K2" s="130"/>
      <c r="L2" s="130"/>
      <c r="M2" s="131"/>
      <c r="N2" s="129" t="s">
        <v>41</v>
      </c>
      <c r="O2" s="130"/>
      <c r="P2" s="130"/>
      <c r="Q2" s="130"/>
      <c r="R2" s="131"/>
    </row>
    <row r="3" spans="1:18" ht="24" customHeight="1">
      <c r="A3" s="127"/>
      <c r="B3" s="124"/>
      <c r="C3" s="124"/>
      <c r="D3" s="122" t="s">
        <v>30</v>
      </c>
      <c r="E3" s="122"/>
      <c r="F3" s="122"/>
      <c r="G3" s="5" t="s">
        <v>31</v>
      </c>
      <c r="H3" s="122"/>
      <c r="I3" s="122"/>
      <c r="J3" s="132"/>
      <c r="K3" s="133"/>
      <c r="L3" s="133"/>
      <c r="M3" s="134"/>
      <c r="N3" s="132"/>
      <c r="O3" s="133"/>
      <c r="P3" s="133"/>
      <c r="Q3" s="133"/>
      <c r="R3" s="134"/>
    </row>
    <row r="4" spans="1:18" ht="45.75" customHeight="1">
      <c r="A4" s="127"/>
      <c r="B4" s="124"/>
      <c r="C4" s="124"/>
      <c r="D4" s="126">
        <v>40179</v>
      </c>
      <c r="E4" s="126">
        <v>40452</v>
      </c>
      <c r="F4" s="126">
        <v>40544</v>
      </c>
      <c r="G4" s="122" t="s">
        <v>33</v>
      </c>
      <c r="H4" s="122"/>
      <c r="I4" s="122"/>
      <c r="J4" s="132"/>
      <c r="K4" s="133"/>
      <c r="L4" s="133"/>
      <c r="M4" s="134"/>
      <c r="N4" s="132"/>
      <c r="O4" s="133"/>
      <c r="P4" s="133"/>
      <c r="Q4" s="133"/>
      <c r="R4" s="134"/>
    </row>
    <row r="5" spans="1:18" ht="24.75" customHeight="1">
      <c r="A5" s="127"/>
      <c r="B5" s="124"/>
      <c r="C5" s="124"/>
      <c r="D5" s="126"/>
      <c r="E5" s="126"/>
      <c r="F5" s="126"/>
      <c r="G5" s="122"/>
      <c r="H5" s="122"/>
      <c r="I5" s="122"/>
      <c r="J5" s="135"/>
      <c r="K5" s="136"/>
      <c r="L5" s="136"/>
      <c r="M5" s="137"/>
      <c r="N5" s="135"/>
      <c r="O5" s="136"/>
      <c r="P5" s="136"/>
      <c r="Q5" s="136"/>
      <c r="R5" s="137"/>
    </row>
    <row r="6" spans="1:18" ht="46.5" customHeight="1">
      <c r="A6" s="127"/>
      <c r="B6" s="124"/>
      <c r="C6" s="124"/>
      <c r="D6" s="126"/>
      <c r="E6" s="126"/>
      <c r="F6" s="126"/>
      <c r="G6" s="122"/>
      <c r="H6" s="122"/>
      <c r="I6" s="122"/>
      <c r="J6" s="141" t="s">
        <v>34</v>
      </c>
      <c r="K6" s="141" t="s">
        <v>35</v>
      </c>
      <c r="L6" s="141" t="s">
        <v>36</v>
      </c>
      <c r="M6" s="138" t="s">
        <v>37</v>
      </c>
      <c r="N6" s="138" t="s">
        <v>44</v>
      </c>
      <c r="O6" s="140" t="s">
        <v>45</v>
      </c>
      <c r="P6" s="140"/>
      <c r="Q6" s="140"/>
      <c r="R6" s="140"/>
    </row>
    <row r="7" spans="1:18" ht="148.5" customHeight="1">
      <c r="A7" s="127"/>
      <c r="B7" s="125"/>
      <c r="C7" s="125"/>
      <c r="D7" s="126"/>
      <c r="E7" s="126"/>
      <c r="F7" s="126"/>
      <c r="G7" s="122"/>
      <c r="H7" s="8" t="s">
        <v>40</v>
      </c>
      <c r="I7" s="8" t="s">
        <v>31</v>
      </c>
      <c r="J7" s="142"/>
      <c r="K7" s="142"/>
      <c r="L7" s="142"/>
      <c r="M7" s="139"/>
      <c r="N7" s="139"/>
      <c r="O7" s="12" t="s">
        <v>34</v>
      </c>
      <c r="P7" s="10" t="s">
        <v>35</v>
      </c>
      <c r="Q7" s="10" t="s">
        <v>36</v>
      </c>
      <c r="R7" s="11" t="s">
        <v>37</v>
      </c>
    </row>
    <row r="8" spans="1:18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</row>
    <row r="9" spans="1:18" ht="23.25">
      <c r="A9" s="18">
        <v>1</v>
      </c>
      <c r="B9" s="19" t="s">
        <v>29</v>
      </c>
      <c r="C9" s="3">
        <v>1021</v>
      </c>
      <c r="D9" s="15">
        <v>194</v>
      </c>
      <c r="E9" s="15">
        <v>211</v>
      </c>
      <c r="F9" s="15">
        <v>241</v>
      </c>
      <c r="G9" s="15">
        <v>11</v>
      </c>
      <c r="H9" s="15">
        <v>58</v>
      </c>
      <c r="I9" s="15">
        <v>16</v>
      </c>
      <c r="J9" s="15">
        <v>625.106</v>
      </c>
      <c r="K9" s="15">
        <v>0</v>
      </c>
      <c r="L9" s="15">
        <v>432.96400000000006</v>
      </c>
      <c r="M9" s="15">
        <v>192.14200000000002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</row>
    <row r="10" spans="1:18" ht="23.25">
      <c r="A10" s="18">
        <v>2</v>
      </c>
      <c r="B10" s="19" t="s">
        <v>2</v>
      </c>
      <c r="C10" s="4">
        <v>1512</v>
      </c>
      <c r="D10" s="15">
        <v>989</v>
      </c>
      <c r="E10" s="15">
        <v>1004</v>
      </c>
      <c r="F10" s="15">
        <v>1055</v>
      </c>
      <c r="G10" s="15">
        <v>9</v>
      </c>
      <c r="H10" s="15"/>
      <c r="I10" s="15"/>
      <c r="J10" s="15">
        <f>K10+L10+M10</f>
        <v>257.5</v>
      </c>
      <c r="K10" s="15"/>
      <c r="L10" s="15">
        <v>138.2</v>
      </c>
      <c r="M10" s="15">
        <v>119.3</v>
      </c>
      <c r="N10" s="15"/>
      <c r="O10" s="15">
        <f>P10+Q10+R10</f>
        <v>79.3</v>
      </c>
      <c r="P10" s="15"/>
      <c r="Q10" s="16">
        <v>51</v>
      </c>
      <c r="R10" s="15">
        <v>28.3</v>
      </c>
    </row>
    <row r="11" spans="1:18" ht="23.25">
      <c r="A11" s="20">
        <v>3</v>
      </c>
      <c r="B11" s="21" t="s">
        <v>3</v>
      </c>
      <c r="C11" s="4">
        <v>1087</v>
      </c>
      <c r="D11" s="15">
        <v>1073</v>
      </c>
      <c r="E11" s="15">
        <v>1073</v>
      </c>
      <c r="F11" s="15">
        <v>1079</v>
      </c>
      <c r="G11" s="15">
        <v>99</v>
      </c>
      <c r="H11" s="15">
        <v>0</v>
      </c>
      <c r="I11" s="15">
        <v>0</v>
      </c>
      <c r="J11" s="15">
        <f>L11+M11</f>
        <v>415.03000000000003</v>
      </c>
      <c r="K11" s="15">
        <v>0</v>
      </c>
      <c r="L11" s="15">
        <v>28.31</v>
      </c>
      <c r="M11" s="15">
        <v>386.72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</row>
    <row r="12" spans="1:18" ht="27" customHeight="1">
      <c r="A12" s="20">
        <v>4</v>
      </c>
      <c r="B12" s="21" t="s">
        <v>4</v>
      </c>
      <c r="C12" s="4">
        <v>1499</v>
      </c>
      <c r="D12" s="15">
        <v>1468</v>
      </c>
      <c r="E12" s="15">
        <v>1470</v>
      </c>
      <c r="F12" s="15">
        <v>1470</v>
      </c>
      <c r="G12" s="15">
        <v>58</v>
      </c>
      <c r="H12" s="15">
        <v>3</v>
      </c>
      <c r="I12" s="15">
        <v>114</v>
      </c>
      <c r="J12" s="15">
        <v>549.52</v>
      </c>
      <c r="K12" s="15">
        <v>0</v>
      </c>
      <c r="L12" s="15">
        <v>0</v>
      </c>
      <c r="M12" s="15">
        <v>549.52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</row>
    <row r="13" spans="1:18" ht="23.25">
      <c r="A13" s="20">
        <v>5</v>
      </c>
      <c r="B13" s="21" t="s">
        <v>5</v>
      </c>
      <c r="C13" s="4">
        <v>1301</v>
      </c>
      <c r="D13" s="15">
        <v>0</v>
      </c>
      <c r="E13" s="15">
        <v>0</v>
      </c>
      <c r="F13" s="15">
        <f>C13</f>
        <v>1301</v>
      </c>
      <c r="G13" s="15">
        <v>122</v>
      </c>
      <c r="H13" s="15">
        <v>0</v>
      </c>
      <c r="I13" s="15">
        <v>0</v>
      </c>
      <c r="J13" s="15">
        <v>1679.06</v>
      </c>
      <c r="K13" s="15">
        <v>0</v>
      </c>
      <c r="L13" s="15">
        <v>430.21</v>
      </c>
      <c r="M13" s="15">
        <v>1248.85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</row>
    <row r="14" spans="1:18" ht="23.25">
      <c r="A14" s="20">
        <v>6</v>
      </c>
      <c r="B14" s="21" t="s">
        <v>6</v>
      </c>
      <c r="C14" s="3">
        <v>1667</v>
      </c>
      <c r="D14" s="15">
        <v>1158</v>
      </c>
      <c r="E14" s="15">
        <v>1202</v>
      </c>
      <c r="F14" s="15">
        <v>1345</v>
      </c>
      <c r="G14" s="4">
        <v>32</v>
      </c>
      <c r="H14" s="15">
        <v>0</v>
      </c>
      <c r="I14" s="15">
        <v>0</v>
      </c>
      <c r="J14" s="15">
        <f>K14+L14+M14</f>
        <v>226.3</v>
      </c>
      <c r="K14" s="15">
        <v>90.4</v>
      </c>
      <c r="L14" s="15">
        <v>100</v>
      </c>
      <c r="M14" s="15">
        <v>35.9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</row>
    <row r="15" spans="1:18" ht="23.25">
      <c r="A15" s="20">
        <v>7</v>
      </c>
      <c r="B15" s="21" t="s">
        <v>7</v>
      </c>
      <c r="C15" s="4">
        <v>609</v>
      </c>
      <c r="D15" s="4">
        <v>523</v>
      </c>
      <c r="E15" s="4">
        <v>530</v>
      </c>
      <c r="F15" s="4">
        <v>548</v>
      </c>
      <c r="G15" s="4">
        <v>27</v>
      </c>
      <c r="H15" s="4">
        <v>0</v>
      </c>
      <c r="I15" s="4">
        <v>0</v>
      </c>
      <c r="J15" s="29">
        <v>604.8</v>
      </c>
      <c r="K15" s="29">
        <v>0</v>
      </c>
      <c r="L15" s="29">
        <v>206.8</v>
      </c>
      <c r="M15" s="29">
        <v>398</v>
      </c>
      <c r="N15" s="29">
        <v>9</v>
      </c>
      <c r="O15" s="29">
        <v>153.4</v>
      </c>
      <c r="P15" s="29">
        <v>0</v>
      </c>
      <c r="Q15" s="29">
        <v>37</v>
      </c>
      <c r="R15" s="29">
        <v>116.4</v>
      </c>
    </row>
    <row r="16" spans="1:18" ht="23.25">
      <c r="A16" s="20">
        <v>8</v>
      </c>
      <c r="B16" s="21" t="s">
        <v>8</v>
      </c>
      <c r="C16" s="4">
        <v>951</v>
      </c>
      <c r="D16" s="15">
        <v>0</v>
      </c>
      <c r="E16" s="15">
        <v>0</v>
      </c>
      <c r="F16" s="15">
        <f>C16</f>
        <v>951</v>
      </c>
      <c r="G16" s="15">
        <v>0</v>
      </c>
      <c r="H16" s="15">
        <v>0</v>
      </c>
      <c r="I16" s="15">
        <v>0</v>
      </c>
      <c r="J16" s="15">
        <v>69.509</v>
      </c>
      <c r="K16" s="15">
        <v>0</v>
      </c>
      <c r="L16" s="15">
        <v>0</v>
      </c>
      <c r="M16" s="15">
        <v>69.509</v>
      </c>
      <c r="N16" s="15">
        <v>147</v>
      </c>
      <c r="O16" s="15">
        <v>1148.121</v>
      </c>
      <c r="P16" s="15">
        <v>0</v>
      </c>
      <c r="Q16" s="15">
        <v>0</v>
      </c>
      <c r="R16" s="15">
        <v>1148.121</v>
      </c>
    </row>
    <row r="17" spans="1:18" ht="23.25">
      <c r="A17" s="20">
        <v>9</v>
      </c>
      <c r="B17" s="21" t="s">
        <v>9</v>
      </c>
      <c r="C17" s="4">
        <v>804</v>
      </c>
      <c r="D17" s="15">
        <v>782</v>
      </c>
      <c r="E17" s="15">
        <v>789</v>
      </c>
      <c r="F17" s="15">
        <v>793</v>
      </c>
      <c r="G17" s="15">
        <v>9</v>
      </c>
      <c r="H17" s="14">
        <v>0</v>
      </c>
      <c r="I17" s="14">
        <v>0</v>
      </c>
      <c r="J17" s="15">
        <v>9.6</v>
      </c>
      <c r="K17" s="14">
        <v>0</v>
      </c>
      <c r="L17" s="14">
        <v>9.6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</row>
    <row r="18" spans="1:18" ht="23.25">
      <c r="A18" s="20">
        <v>10</v>
      </c>
      <c r="B18" s="21" t="s">
        <v>10</v>
      </c>
      <c r="C18" s="4">
        <v>1183</v>
      </c>
      <c r="D18" s="5"/>
      <c r="E18" s="5"/>
      <c r="F18" s="5">
        <f>C18</f>
        <v>1183</v>
      </c>
      <c r="G18" s="5">
        <v>1143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3.25">
      <c r="A19" s="18">
        <v>11</v>
      </c>
      <c r="B19" s="19" t="s">
        <v>11</v>
      </c>
      <c r="C19" s="30">
        <v>1036</v>
      </c>
      <c r="D19" s="31">
        <v>891</v>
      </c>
      <c r="E19" s="31">
        <v>912</v>
      </c>
      <c r="F19" s="31">
        <v>936</v>
      </c>
      <c r="G19" s="31">
        <v>1</v>
      </c>
      <c r="H19" s="31">
        <v>0</v>
      </c>
      <c r="I19" s="31">
        <v>0</v>
      </c>
      <c r="J19" s="31">
        <v>556.705</v>
      </c>
      <c r="K19" s="31">
        <v>0</v>
      </c>
      <c r="L19" s="31">
        <v>142.734</v>
      </c>
      <c r="M19" s="31">
        <v>413.971</v>
      </c>
      <c r="N19" s="31">
        <v>0</v>
      </c>
      <c r="O19" s="31">
        <v>0</v>
      </c>
      <c r="P19" s="31">
        <v>0</v>
      </c>
      <c r="Q19" s="31">
        <v>0</v>
      </c>
      <c r="R19" s="5">
        <v>0</v>
      </c>
    </row>
    <row r="20" spans="1:18" ht="23.25">
      <c r="A20" s="18">
        <v>12</v>
      </c>
      <c r="B20" s="19" t="s">
        <v>12</v>
      </c>
      <c r="C20" s="3">
        <v>928</v>
      </c>
      <c r="D20" s="15">
        <v>777</v>
      </c>
      <c r="E20" s="15">
        <v>786</v>
      </c>
      <c r="F20" s="15">
        <v>797</v>
      </c>
      <c r="G20" s="15">
        <v>13</v>
      </c>
      <c r="H20" s="32">
        <v>2</v>
      </c>
      <c r="I20" s="15">
        <v>1</v>
      </c>
      <c r="J20" s="15">
        <f>L20+M20</f>
        <v>130.61700000000002</v>
      </c>
      <c r="K20" s="15">
        <v>0</v>
      </c>
      <c r="L20" s="25">
        <v>7.5</v>
      </c>
      <c r="M20" s="15">
        <v>123.117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 ht="23.25">
      <c r="A21" s="20">
        <v>13</v>
      </c>
      <c r="B21" s="21" t="s">
        <v>13</v>
      </c>
      <c r="C21" s="4">
        <v>1928</v>
      </c>
      <c r="D21" s="32">
        <v>1561</v>
      </c>
      <c r="E21" s="32">
        <v>1584</v>
      </c>
      <c r="F21" s="32">
        <v>1592</v>
      </c>
      <c r="G21" s="32">
        <v>32</v>
      </c>
      <c r="H21" s="15">
        <v>0</v>
      </c>
      <c r="I21" s="15">
        <v>0</v>
      </c>
      <c r="J21" s="15">
        <f>K21+L21+M21</f>
        <v>617.22</v>
      </c>
      <c r="K21" s="17">
        <v>150</v>
      </c>
      <c r="L21" s="15">
        <v>136.74</v>
      </c>
      <c r="M21" s="15">
        <v>330.48</v>
      </c>
      <c r="N21" s="15">
        <v>143</v>
      </c>
      <c r="O21" s="15">
        <f>P21+Q21+R21</f>
        <v>1383.8519999999999</v>
      </c>
      <c r="P21" s="15">
        <v>0</v>
      </c>
      <c r="Q21" s="15">
        <v>119.34</v>
      </c>
      <c r="R21" s="15">
        <v>1264.512</v>
      </c>
    </row>
    <row r="22" spans="1:18" ht="23.25">
      <c r="A22" s="18">
        <v>14</v>
      </c>
      <c r="B22" s="19" t="s">
        <v>14</v>
      </c>
      <c r="C22" s="45">
        <v>920</v>
      </c>
      <c r="D22" s="45">
        <v>541</v>
      </c>
      <c r="E22" s="45">
        <v>541</v>
      </c>
      <c r="F22" s="45">
        <v>564</v>
      </c>
      <c r="G22" s="45">
        <v>23</v>
      </c>
      <c r="H22" s="45">
        <v>356</v>
      </c>
      <c r="I22" s="45">
        <v>474</v>
      </c>
      <c r="J22" s="45">
        <v>908.7</v>
      </c>
      <c r="K22" s="45"/>
      <c r="L22" s="45">
        <v>71.5</v>
      </c>
      <c r="M22" s="45">
        <v>886.53</v>
      </c>
      <c r="N22" s="45"/>
      <c r="O22" s="45"/>
      <c r="P22" s="45"/>
      <c r="Q22" s="45"/>
      <c r="R22" s="45"/>
    </row>
    <row r="23" spans="1:18" ht="23.25">
      <c r="A23" s="18">
        <v>15</v>
      </c>
      <c r="B23" s="19" t="s">
        <v>15</v>
      </c>
      <c r="C23" s="3">
        <v>1179</v>
      </c>
      <c r="D23" s="15">
        <v>0</v>
      </c>
      <c r="E23" s="15">
        <v>0</v>
      </c>
      <c r="F23" s="15">
        <f>C23</f>
        <v>1179</v>
      </c>
      <c r="G23" s="15">
        <v>3</v>
      </c>
      <c r="H23" s="15">
        <v>0</v>
      </c>
      <c r="I23" s="15">
        <v>0</v>
      </c>
      <c r="J23" s="15">
        <v>1275.06</v>
      </c>
      <c r="K23" s="15">
        <v>0</v>
      </c>
      <c r="L23" s="15">
        <v>1275.06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</row>
    <row r="24" spans="1:18" ht="23.25">
      <c r="A24" s="18">
        <v>16</v>
      </c>
      <c r="B24" s="19" t="s">
        <v>16</v>
      </c>
      <c r="C24" s="33">
        <v>1850</v>
      </c>
      <c r="D24" s="33">
        <v>1745</v>
      </c>
      <c r="E24" s="33">
        <v>1748</v>
      </c>
      <c r="F24" s="33">
        <v>1754</v>
      </c>
      <c r="G24" s="33">
        <v>118</v>
      </c>
      <c r="H24" s="33">
        <v>6</v>
      </c>
      <c r="I24" s="33">
        <v>11</v>
      </c>
      <c r="J24" s="34">
        <f>L24+M24</f>
        <v>304.29999999999995</v>
      </c>
      <c r="K24" s="34"/>
      <c r="L24" s="34">
        <v>20.9</v>
      </c>
      <c r="M24" s="34">
        <v>283.4</v>
      </c>
      <c r="N24" s="33"/>
      <c r="O24" s="33"/>
      <c r="P24" s="33"/>
      <c r="Q24" s="33"/>
      <c r="R24" s="33"/>
    </row>
    <row r="25" spans="1:18" ht="23.25">
      <c r="A25" s="18">
        <v>17</v>
      </c>
      <c r="B25" s="19" t="s">
        <v>17</v>
      </c>
      <c r="C25" s="4">
        <v>1027</v>
      </c>
      <c r="D25" s="4">
        <v>1027</v>
      </c>
      <c r="E25" s="4">
        <v>1027</v>
      </c>
      <c r="F25" s="4">
        <v>1027</v>
      </c>
      <c r="G25" s="4">
        <v>173</v>
      </c>
      <c r="H25" s="13">
        <v>0</v>
      </c>
      <c r="I25" s="13">
        <v>0</v>
      </c>
      <c r="J25" s="5">
        <v>720</v>
      </c>
      <c r="K25" s="13">
        <v>0</v>
      </c>
      <c r="L25" s="5">
        <v>262</v>
      </c>
      <c r="M25" s="5">
        <v>458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</row>
    <row r="26" spans="1:18" ht="23.25">
      <c r="A26" s="18">
        <v>18</v>
      </c>
      <c r="B26" s="19" t="s">
        <v>18</v>
      </c>
      <c r="C26" s="4">
        <v>1501</v>
      </c>
      <c r="D26" s="4" t="s">
        <v>46</v>
      </c>
      <c r="E26" s="4" t="s">
        <v>46</v>
      </c>
      <c r="F26" s="4">
        <f>C26</f>
        <v>1501</v>
      </c>
      <c r="G26" s="4">
        <v>260</v>
      </c>
      <c r="H26" s="4" t="s">
        <v>46</v>
      </c>
      <c r="I26" s="15">
        <v>5</v>
      </c>
      <c r="J26" s="15">
        <f>L26+M26</f>
        <v>783.7700000000001</v>
      </c>
      <c r="K26" s="4" t="s">
        <v>46</v>
      </c>
      <c r="L26" s="15">
        <v>741.94</v>
      </c>
      <c r="M26" s="16">
        <v>41.83</v>
      </c>
      <c r="N26" s="4" t="s">
        <v>46</v>
      </c>
      <c r="O26" s="4" t="s">
        <v>46</v>
      </c>
      <c r="P26" s="4" t="s">
        <v>46</v>
      </c>
      <c r="Q26" s="4" t="s">
        <v>46</v>
      </c>
      <c r="R26" s="4" t="s">
        <v>46</v>
      </c>
    </row>
    <row r="27" spans="1:18" ht="24" thickBot="1">
      <c r="A27" s="18">
        <v>19</v>
      </c>
      <c r="B27" s="19" t="s">
        <v>19</v>
      </c>
      <c r="C27" s="35">
        <v>1058</v>
      </c>
      <c r="D27" s="36">
        <v>1045</v>
      </c>
      <c r="E27" s="36">
        <v>1045</v>
      </c>
      <c r="F27" s="36">
        <v>1046</v>
      </c>
      <c r="G27" s="36">
        <v>1</v>
      </c>
      <c r="H27" s="37">
        <v>0</v>
      </c>
      <c r="I27" s="38">
        <v>0</v>
      </c>
      <c r="J27" s="37">
        <f>K27+L27+M27</f>
        <v>175.18</v>
      </c>
      <c r="K27" s="37">
        <v>0</v>
      </c>
      <c r="L27" s="37">
        <v>93.42</v>
      </c>
      <c r="M27" s="37">
        <v>81.76</v>
      </c>
      <c r="N27" s="37">
        <v>0</v>
      </c>
      <c r="O27" s="37">
        <f>P27+Q27+R27</f>
        <v>0</v>
      </c>
      <c r="P27" s="37">
        <v>0</v>
      </c>
      <c r="Q27" s="37">
        <v>0</v>
      </c>
      <c r="R27" s="39">
        <v>0</v>
      </c>
    </row>
    <row r="28" spans="1:18" ht="23.25">
      <c r="A28" s="18">
        <v>20</v>
      </c>
      <c r="B28" s="19" t="s">
        <v>20</v>
      </c>
      <c r="C28" s="27">
        <v>1759</v>
      </c>
      <c r="D28" s="27">
        <v>1007</v>
      </c>
      <c r="E28" s="27">
        <v>1041</v>
      </c>
      <c r="F28" s="27">
        <v>1056</v>
      </c>
      <c r="G28" s="27">
        <v>2</v>
      </c>
      <c r="H28" s="27">
        <v>122</v>
      </c>
      <c r="I28" s="27">
        <v>49</v>
      </c>
      <c r="J28" s="27">
        <v>805.2860000000001</v>
      </c>
      <c r="K28" s="27">
        <v>0</v>
      </c>
      <c r="L28" s="27">
        <v>0</v>
      </c>
      <c r="M28" s="27">
        <v>805.2860000000001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</row>
    <row r="29" spans="1:18" ht="24" thickBot="1">
      <c r="A29" s="20">
        <v>21</v>
      </c>
      <c r="B29" s="21" t="s">
        <v>21</v>
      </c>
      <c r="C29" s="40">
        <v>698</v>
      </c>
      <c r="D29" s="15">
        <v>540</v>
      </c>
      <c r="E29" s="15">
        <v>540</v>
      </c>
      <c r="F29" s="15">
        <v>555</v>
      </c>
      <c r="G29" s="15">
        <v>19</v>
      </c>
      <c r="H29" s="15">
        <v>141</v>
      </c>
      <c r="I29" s="15">
        <v>265</v>
      </c>
      <c r="J29" s="25">
        <f>K29+L29+M29</f>
        <v>562.08</v>
      </c>
      <c r="K29" s="15">
        <v>0</v>
      </c>
      <c r="L29" s="15">
        <v>42.0974</v>
      </c>
      <c r="M29" s="15">
        <v>519.9826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</row>
    <row r="30" spans="1:18" ht="24" thickBot="1">
      <c r="A30" s="20">
        <v>22</v>
      </c>
      <c r="B30" s="21" t="s">
        <v>22</v>
      </c>
      <c r="C30" s="28">
        <v>1451</v>
      </c>
      <c r="D30" s="28">
        <v>1239</v>
      </c>
      <c r="E30" s="28">
        <v>1239</v>
      </c>
      <c r="F30" s="28">
        <v>1334</v>
      </c>
      <c r="G30" s="28">
        <v>40</v>
      </c>
      <c r="H30" s="28">
        <v>12</v>
      </c>
      <c r="I30" s="28">
        <v>334</v>
      </c>
      <c r="J30" s="41">
        <f>SUM(K30:M30)</f>
        <v>1758.98</v>
      </c>
      <c r="K30" s="28"/>
      <c r="L30" s="42">
        <v>778.85</v>
      </c>
      <c r="M30" s="42">
        <v>980.13</v>
      </c>
      <c r="N30" s="28">
        <v>95</v>
      </c>
      <c r="O30" s="42">
        <f>SUM(P30:R30)</f>
        <v>418</v>
      </c>
      <c r="P30" s="28"/>
      <c r="Q30" s="42">
        <v>230</v>
      </c>
      <c r="R30" s="43">
        <v>188</v>
      </c>
    </row>
    <row r="31" spans="1:18" ht="23.25">
      <c r="A31" s="18">
        <v>23</v>
      </c>
      <c r="B31" s="19" t="s">
        <v>23</v>
      </c>
      <c r="C31" s="15">
        <v>855</v>
      </c>
      <c r="D31" s="4">
        <v>794</v>
      </c>
      <c r="E31" s="4">
        <v>794</v>
      </c>
      <c r="F31" s="4">
        <v>796</v>
      </c>
      <c r="G31" s="4">
        <v>81</v>
      </c>
      <c r="H31" s="15">
        <v>0</v>
      </c>
      <c r="I31" s="15">
        <v>95</v>
      </c>
      <c r="J31" s="15">
        <v>365.8</v>
      </c>
      <c r="K31" s="15">
        <v>0</v>
      </c>
      <c r="L31" s="15">
        <v>98.7</v>
      </c>
      <c r="M31" s="15">
        <v>268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</row>
    <row r="32" spans="1:18" ht="23.25">
      <c r="A32" s="18">
        <v>24</v>
      </c>
      <c r="B32" s="23" t="s">
        <v>24</v>
      </c>
      <c r="C32" s="44">
        <v>417</v>
      </c>
      <c r="D32" s="3">
        <v>339</v>
      </c>
      <c r="E32" s="3">
        <v>339</v>
      </c>
      <c r="F32" s="3">
        <v>340</v>
      </c>
      <c r="G32" s="3">
        <v>0</v>
      </c>
      <c r="H32" s="3">
        <v>13</v>
      </c>
      <c r="I32" s="3">
        <v>0</v>
      </c>
      <c r="J32" s="3">
        <v>1441.5</v>
      </c>
      <c r="K32" s="3">
        <v>0</v>
      </c>
      <c r="L32" s="3">
        <v>41.2</v>
      </c>
      <c r="M32" s="3">
        <v>1400.3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 ht="23.25">
      <c r="A33" s="20">
        <v>25</v>
      </c>
      <c r="B33" s="24" t="s">
        <v>25</v>
      </c>
      <c r="C33" s="26">
        <v>1528</v>
      </c>
      <c r="D33" s="15">
        <v>825</v>
      </c>
      <c r="E33" s="15">
        <v>873</v>
      </c>
      <c r="F33" s="15">
        <v>982</v>
      </c>
      <c r="G33" s="15">
        <v>46</v>
      </c>
      <c r="H33" s="15">
        <v>0</v>
      </c>
      <c r="I33" s="15">
        <v>0</v>
      </c>
      <c r="J33" s="15">
        <v>1187.7</v>
      </c>
      <c r="K33" s="15">
        <v>0</v>
      </c>
      <c r="L33" s="16">
        <v>206</v>
      </c>
      <c r="M33" s="15">
        <v>981.7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</row>
    <row r="34" spans="1:18" ht="23.25">
      <c r="A34" s="18">
        <v>26</v>
      </c>
      <c r="B34" s="19" t="s">
        <v>26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 ht="30" customHeight="1">
      <c r="A35" s="18">
        <v>27</v>
      </c>
      <c r="B35" s="19" t="s">
        <v>27</v>
      </c>
      <c r="C35" s="3">
        <v>32</v>
      </c>
      <c r="D35" s="3">
        <v>32</v>
      </c>
      <c r="E35" s="3">
        <v>32</v>
      </c>
      <c r="F35" s="3">
        <v>32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</row>
    <row r="36" spans="1:18" ht="23.25">
      <c r="A36" s="121" t="s">
        <v>28</v>
      </c>
      <c r="B36" s="121"/>
      <c r="C36" s="22">
        <f>SUM(C9:C35)</f>
        <v>29802</v>
      </c>
      <c r="D36" s="22">
        <f aca="true" t="shared" si="0" ref="D36:R36">SUM(D9:D35)</f>
        <v>18550</v>
      </c>
      <c r="E36" s="22">
        <f t="shared" si="0"/>
        <v>18780</v>
      </c>
      <c r="F36" s="22">
        <f t="shared" si="0"/>
        <v>25457</v>
      </c>
      <c r="G36" s="22">
        <f t="shared" si="0"/>
        <v>2322</v>
      </c>
      <c r="H36" s="22">
        <f t="shared" si="0"/>
        <v>713</v>
      </c>
      <c r="I36" s="22">
        <f t="shared" si="0"/>
        <v>1364</v>
      </c>
      <c r="J36" s="22">
        <f t="shared" si="0"/>
        <v>16029.323</v>
      </c>
      <c r="K36" s="22">
        <f t="shared" si="0"/>
        <v>240.4</v>
      </c>
      <c r="L36" s="22">
        <f t="shared" si="0"/>
        <v>5264.725399999999</v>
      </c>
      <c r="M36" s="22">
        <f t="shared" si="0"/>
        <v>10574.4276</v>
      </c>
      <c r="N36" s="22">
        <f t="shared" si="0"/>
        <v>394</v>
      </c>
      <c r="O36" s="22">
        <f t="shared" si="0"/>
        <v>3182.673</v>
      </c>
      <c r="P36" s="22">
        <f t="shared" si="0"/>
        <v>0</v>
      </c>
      <c r="Q36" s="22">
        <f t="shared" si="0"/>
        <v>437.34000000000003</v>
      </c>
      <c r="R36" s="22">
        <f t="shared" si="0"/>
        <v>2745.333</v>
      </c>
    </row>
  </sheetData>
  <sheetProtection/>
  <mergeCells count="20">
    <mergeCell ref="N2:R5"/>
    <mergeCell ref="N6:N7"/>
    <mergeCell ref="O6:R6"/>
    <mergeCell ref="L6:L7"/>
    <mergeCell ref="M6:M7"/>
    <mergeCell ref="J2:M5"/>
    <mergeCell ref="J6:J7"/>
    <mergeCell ref="K6:K7"/>
    <mergeCell ref="G4:G7"/>
    <mergeCell ref="B2:B7"/>
    <mergeCell ref="H2:I6"/>
    <mergeCell ref="A1:H1"/>
    <mergeCell ref="F4:F7"/>
    <mergeCell ref="D2:G2"/>
    <mergeCell ref="A36:B36"/>
    <mergeCell ref="D3:F3"/>
    <mergeCell ref="C2:C7"/>
    <mergeCell ref="D4:D7"/>
    <mergeCell ref="E4:E7"/>
    <mergeCell ref="A2:A7"/>
  </mergeCells>
  <printOptions/>
  <pageMargins left="0.43" right="0.14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2"/>
  <sheetViews>
    <sheetView tabSelected="1" view="pageBreakPreview" zoomScale="40" zoomScaleNormal="70" zoomScaleSheetLayoutView="40" zoomScalePageLayoutView="40" workbookViewId="0" topLeftCell="A1">
      <selection activeCell="L13" sqref="L13"/>
    </sheetView>
  </sheetViews>
  <sheetFormatPr defaultColWidth="9.140625" defaultRowHeight="15"/>
  <cols>
    <col min="1" max="1" width="8.421875" style="51" customWidth="1"/>
    <col min="2" max="2" width="43.8515625" style="51" customWidth="1"/>
    <col min="3" max="3" width="17.00390625" style="51" customWidth="1"/>
    <col min="4" max="4" width="23.7109375" style="116" customWidth="1"/>
    <col min="5" max="5" width="24.140625" style="84" customWidth="1"/>
    <col min="6" max="6" width="19.00390625" style="51" customWidth="1"/>
    <col min="7" max="7" width="23.57421875" style="116" customWidth="1"/>
    <col min="8" max="8" width="21.140625" style="51" customWidth="1"/>
    <col min="9" max="9" width="27.57421875" style="84" customWidth="1"/>
    <col min="10" max="10" width="17.8515625" style="51" customWidth="1"/>
    <col min="11" max="11" width="19.421875" style="88" customWidth="1"/>
    <col min="12" max="12" width="23.28125" style="84" customWidth="1"/>
    <col min="13" max="13" width="18.140625" style="51" customWidth="1"/>
    <col min="14" max="14" width="19.421875" style="88" customWidth="1"/>
    <col min="15" max="15" width="24.28125" style="95" customWidth="1"/>
    <col min="16" max="16" width="51.7109375" style="51" customWidth="1"/>
    <col min="17" max="17" width="37.28125" style="51" customWidth="1"/>
    <col min="18" max="18" width="9.140625" style="51" customWidth="1"/>
    <col min="19" max="19" width="23.00390625" style="51" customWidth="1"/>
    <col min="20" max="16384" width="9.140625" style="51" customWidth="1"/>
  </cols>
  <sheetData>
    <row r="1" spans="1:15" ht="26.25">
      <c r="A1" s="71"/>
      <c r="B1" s="71"/>
      <c r="C1" s="71"/>
      <c r="D1" s="110"/>
      <c r="E1" s="81"/>
      <c r="F1" s="71"/>
      <c r="G1" s="110"/>
      <c r="H1" s="71"/>
      <c r="I1" s="81"/>
      <c r="J1" s="71"/>
      <c r="K1" s="85"/>
      <c r="L1" s="81"/>
      <c r="M1" s="71"/>
      <c r="N1" s="85"/>
      <c r="O1" s="95" t="s">
        <v>48</v>
      </c>
    </row>
    <row r="2" spans="1:15" ht="62.25" customHeight="1">
      <c r="A2" s="154" t="s">
        <v>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31.5" customHeight="1">
      <c r="A3" s="149" t="s">
        <v>67</v>
      </c>
      <c r="B3" s="149" t="s">
        <v>66</v>
      </c>
      <c r="C3" s="159" t="s">
        <v>78</v>
      </c>
      <c r="D3" s="160"/>
      <c r="E3" s="161"/>
      <c r="F3" s="143" t="s">
        <v>71</v>
      </c>
      <c r="G3" s="144"/>
      <c r="H3" s="144"/>
      <c r="I3" s="144"/>
      <c r="J3" s="144"/>
      <c r="K3" s="144"/>
      <c r="L3" s="144"/>
      <c r="M3" s="144"/>
      <c r="N3" s="144"/>
      <c r="O3" s="145"/>
    </row>
    <row r="4" spans="1:15" ht="162" customHeight="1">
      <c r="A4" s="150"/>
      <c r="B4" s="150"/>
      <c r="C4" s="162"/>
      <c r="D4" s="163"/>
      <c r="E4" s="164"/>
      <c r="F4" s="158" t="s">
        <v>70</v>
      </c>
      <c r="G4" s="144"/>
      <c r="H4" s="144"/>
      <c r="I4" s="145"/>
      <c r="J4" s="143" t="s">
        <v>76</v>
      </c>
      <c r="K4" s="144"/>
      <c r="L4" s="145"/>
      <c r="M4" s="143" t="s">
        <v>77</v>
      </c>
      <c r="N4" s="144"/>
      <c r="O4" s="145"/>
    </row>
    <row r="5" spans="1:15" ht="80.25" customHeight="1">
      <c r="A5" s="150"/>
      <c r="B5" s="150"/>
      <c r="C5" s="149" t="s">
        <v>68</v>
      </c>
      <c r="D5" s="151" t="s">
        <v>69</v>
      </c>
      <c r="E5" s="146" t="s">
        <v>72</v>
      </c>
      <c r="F5" s="149" t="s">
        <v>68</v>
      </c>
      <c r="G5" s="151" t="s">
        <v>69</v>
      </c>
      <c r="H5" s="143" t="s">
        <v>73</v>
      </c>
      <c r="I5" s="165"/>
      <c r="J5" s="149" t="s">
        <v>68</v>
      </c>
      <c r="K5" s="155" t="s">
        <v>69</v>
      </c>
      <c r="L5" s="146" t="s">
        <v>72</v>
      </c>
      <c r="M5" s="149" t="s">
        <v>68</v>
      </c>
      <c r="N5" s="155" t="s">
        <v>69</v>
      </c>
      <c r="O5" s="146" t="s">
        <v>72</v>
      </c>
    </row>
    <row r="6" spans="1:15" ht="57" customHeight="1">
      <c r="A6" s="153"/>
      <c r="B6" s="153"/>
      <c r="C6" s="150"/>
      <c r="D6" s="152"/>
      <c r="E6" s="148"/>
      <c r="F6" s="150"/>
      <c r="G6" s="152"/>
      <c r="H6" s="80" t="s">
        <v>75</v>
      </c>
      <c r="I6" s="84" t="s">
        <v>74</v>
      </c>
      <c r="J6" s="153"/>
      <c r="K6" s="156"/>
      <c r="L6" s="147"/>
      <c r="M6" s="153"/>
      <c r="N6" s="156"/>
      <c r="O6" s="147"/>
    </row>
    <row r="7" spans="1:17" s="63" customFormat="1" ht="53.25" customHeight="1">
      <c r="A7" s="72">
        <v>1</v>
      </c>
      <c r="B7" s="73" t="s">
        <v>49</v>
      </c>
      <c r="C7" s="74">
        <v>7</v>
      </c>
      <c r="D7" s="111">
        <v>367.1178</v>
      </c>
      <c r="E7" s="92">
        <v>413723.81</v>
      </c>
      <c r="F7" s="74">
        <v>7</v>
      </c>
      <c r="G7" s="111">
        <v>367.1178</v>
      </c>
      <c r="H7" s="98">
        <v>9.15</v>
      </c>
      <c r="I7" s="92">
        <v>992674.45</v>
      </c>
      <c r="J7" s="74"/>
      <c r="K7" s="89"/>
      <c r="L7" s="92"/>
      <c r="M7" s="74"/>
      <c r="N7" s="89"/>
      <c r="O7" s="96"/>
      <c r="P7" s="60"/>
      <c r="Q7" s="61"/>
    </row>
    <row r="8" spans="1:17" s="62" customFormat="1" ht="43.5" customHeight="1">
      <c r="A8" s="72">
        <v>2</v>
      </c>
      <c r="B8" s="73" t="s">
        <v>50</v>
      </c>
      <c r="C8" s="108">
        <v>5</v>
      </c>
      <c r="D8" s="111">
        <v>147.5324</v>
      </c>
      <c r="E8" s="92">
        <v>198549.67</v>
      </c>
      <c r="F8" s="74">
        <v>5</v>
      </c>
      <c r="G8" s="111">
        <v>147.5324</v>
      </c>
      <c r="H8" s="98">
        <v>4.44</v>
      </c>
      <c r="I8" s="92">
        <v>231338.33</v>
      </c>
      <c r="J8" s="74"/>
      <c r="K8" s="89"/>
      <c r="L8" s="92"/>
      <c r="M8" s="74"/>
      <c r="N8" s="89"/>
      <c r="O8" s="96"/>
      <c r="P8" s="60"/>
      <c r="Q8" s="61"/>
    </row>
    <row r="9" spans="1:17" s="62" customFormat="1" ht="45.75" customHeight="1">
      <c r="A9" s="72">
        <v>3</v>
      </c>
      <c r="B9" s="73" t="s">
        <v>51</v>
      </c>
      <c r="C9" s="108">
        <v>9</v>
      </c>
      <c r="D9" s="111">
        <v>296.1375</v>
      </c>
      <c r="E9" s="92">
        <v>235232.46</v>
      </c>
      <c r="F9" s="108">
        <v>7</v>
      </c>
      <c r="G9" s="111">
        <v>287.2143</v>
      </c>
      <c r="H9" s="98">
        <v>4.86</v>
      </c>
      <c r="I9" s="92">
        <v>268936.31</v>
      </c>
      <c r="J9" s="74">
        <v>2</v>
      </c>
      <c r="K9" s="89">
        <v>8.9232</v>
      </c>
      <c r="L9" s="92">
        <v>9150.29</v>
      </c>
      <c r="M9" s="74"/>
      <c r="N9" s="89"/>
      <c r="O9" s="96"/>
      <c r="P9" s="60"/>
      <c r="Q9" s="61"/>
    </row>
    <row r="10" spans="1:17" s="52" customFormat="1" ht="45.75" customHeight="1">
      <c r="A10" s="72">
        <v>4</v>
      </c>
      <c r="B10" s="75" t="s">
        <v>52</v>
      </c>
      <c r="C10" s="109">
        <v>2</v>
      </c>
      <c r="D10" s="112">
        <v>56.9497</v>
      </c>
      <c r="E10" s="93">
        <v>81786.29</v>
      </c>
      <c r="F10" s="109"/>
      <c r="G10" s="117"/>
      <c r="H10" s="99"/>
      <c r="I10" s="107"/>
      <c r="J10" s="77">
        <v>1</v>
      </c>
      <c r="K10" s="90">
        <v>6.9501</v>
      </c>
      <c r="L10" s="93">
        <v>10731.42</v>
      </c>
      <c r="M10" s="76">
        <v>1</v>
      </c>
      <c r="N10" s="90">
        <v>49.9996</v>
      </c>
      <c r="O10" s="96">
        <v>71054.87</v>
      </c>
      <c r="P10" s="53"/>
      <c r="Q10" s="46"/>
    </row>
    <row r="11" spans="1:17" s="59" customFormat="1" ht="41.25" customHeight="1">
      <c r="A11" s="72">
        <v>5</v>
      </c>
      <c r="B11" s="75" t="s">
        <v>53</v>
      </c>
      <c r="C11" s="109">
        <v>1</v>
      </c>
      <c r="D11" s="112">
        <v>34.8618</v>
      </c>
      <c r="E11" s="93">
        <v>51258.77</v>
      </c>
      <c r="F11" s="109">
        <v>1</v>
      </c>
      <c r="G11" s="112">
        <v>34.8618</v>
      </c>
      <c r="H11" s="100">
        <v>4.04</v>
      </c>
      <c r="I11" s="93">
        <v>51771.35</v>
      </c>
      <c r="J11" s="77"/>
      <c r="K11" s="90"/>
      <c r="L11" s="93"/>
      <c r="M11" s="77"/>
      <c r="N11" s="90"/>
      <c r="O11" s="96"/>
      <c r="P11" s="56"/>
      <c r="Q11" s="57"/>
    </row>
    <row r="12" spans="1:17" s="59" customFormat="1" ht="51" customHeight="1">
      <c r="A12" s="72">
        <v>6</v>
      </c>
      <c r="B12" s="75" t="s">
        <v>54</v>
      </c>
      <c r="C12" s="109">
        <v>1</v>
      </c>
      <c r="D12" s="112">
        <v>146.7524</v>
      </c>
      <c r="E12" s="93">
        <v>19647.76</v>
      </c>
      <c r="F12" s="109">
        <v>1</v>
      </c>
      <c r="G12" s="112">
        <v>146.7524</v>
      </c>
      <c r="H12" s="100">
        <v>4.02</v>
      </c>
      <c r="I12" s="93">
        <v>19746</v>
      </c>
      <c r="J12" s="77"/>
      <c r="K12" s="90"/>
      <c r="L12" s="93"/>
      <c r="M12" s="77"/>
      <c r="N12" s="90"/>
      <c r="O12" s="96"/>
      <c r="P12" s="56"/>
      <c r="Q12" s="57"/>
    </row>
    <row r="13" spans="1:17" s="58" customFormat="1" ht="45" customHeight="1">
      <c r="A13" s="72">
        <v>7</v>
      </c>
      <c r="B13" s="75" t="s">
        <v>55</v>
      </c>
      <c r="C13" s="109">
        <v>2</v>
      </c>
      <c r="D13" s="112">
        <v>258.1548</v>
      </c>
      <c r="E13" s="93">
        <v>134531.82</v>
      </c>
      <c r="F13" s="109">
        <v>2</v>
      </c>
      <c r="G13" s="112">
        <v>258.1548</v>
      </c>
      <c r="H13" s="100">
        <v>4.02</v>
      </c>
      <c r="I13" s="93">
        <v>135204.48</v>
      </c>
      <c r="J13" s="77"/>
      <c r="K13" s="90"/>
      <c r="L13" s="93"/>
      <c r="M13" s="77"/>
      <c r="N13" s="90"/>
      <c r="O13" s="96"/>
      <c r="P13" s="56"/>
      <c r="Q13" s="64"/>
    </row>
    <row r="14" spans="1:16" s="63" customFormat="1" ht="48" customHeight="1">
      <c r="A14" s="72">
        <v>8</v>
      </c>
      <c r="B14" s="75" t="s">
        <v>56</v>
      </c>
      <c r="C14" s="109">
        <v>7</v>
      </c>
      <c r="D14" s="112">
        <v>488.7354</v>
      </c>
      <c r="E14" s="93">
        <v>673500.01</v>
      </c>
      <c r="F14" s="109">
        <v>7</v>
      </c>
      <c r="G14" s="112">
        <v>488.7354</v>
      </c>
      <c r="H14" s="100">
        <v>4.22</v>
      </c>
      <c r="I14" s="93">
        <v>715528.63</v>
      </c>
      <c r="J14" s="77"/>
      <c r="K14" s="90"/>
      <c r="L14" s="93"/>
      <c r="M14" s="77"/>
      <c r="N14" s="90"/>
      <c r="O14" s="96"/>
      <c r="P14" s="60"/>
    </row>
    <row r="15" spans="1:16" s="63" customFormat="1" ht="51" customHeight="1">
      <c r="A15" s="72">
        <v>9</v>
      </c>
      <c r="B15" s="75" t="s">
        <v>57</v>
      </c>
      <c r="C15" s="109">
        <v>2</v>
      </c>
      <c r="D15" s="112">
        <v>824.23</v>
      </c>
      <c r="E15" s="93">
        <v>150028.98</v>
      </c>
      <c r="F15" s="109">
        <v>2</v>
      </c>
      <c r="G15" s="112">
        <v>824.23</v>
      </c>
      <c r="H15" s="100">
        <v>4.07</v>
      </c>
      <c r="I15" s="93">
        <v>152515.88</v>
      </c>
      <c r="J15" s="77"/>
      <c r="K15" s="90"/>
      <c r="L15" s="93"/>
      <c r="M15" s="77"/>
      <c r="N15" s="90"/>
      <c r="O15" s="96"/>
      <c r="P15" s="60"/>
    </row>
    <row r="16" spans="1:17" s="58" customFormat="1" ht="53.25" customHeight="1">
      <c r="A16" s="72">
        <v>10</v>
      </c>
      <c r="B16" s="75" t="s">
        <v>58</v>
      </c>
      <c r="C16" s="109">
        <v>8</v>
      </c>
      <c r="D16" s="112">
        <v>668.8449</v>
      </c>
      <c r="E16" s="93">
        <v>548735.72</v>
      </c>
      <c r="F16" s="109">
        <v>5</v>
      </c>
      <c r="G16" s="118">
        <v>316.2586</v>
      </c>
      <c r="H16" s="101">
        <v>5.48</v>
      </c>
      <c r="I16" s="94">
        <v>393410.27</v>
      </c>
      <c r="J16" s="78">
        <v>2</v>
      </c>
      <c r="K16" s="91">
        <v>56.4157</v>
      </c>
      <c r="L16" s="94">
        <v>7300.05</v>
      </c>
      <c r="M16" s="78">
        <v>1</v>
      </c>
      <c r="N16" s="91">
        <v>296.1706</v>
      </c>
      <c r="O16" s="96">
        <v>322514.19</v>
      </c>
      <c r="P16" s="56"/>
      <c r="Q16" s="57"/>
    </row>
    <row r="17" spans="1:17" s="58" customFormat="1" ht="51.75" customHeight="1">
      <c r="A17" s="72">
        <v>11</v>
      </c>
      <c r="B17" s="75" t="s">
        <v>59</v>
      </c>
      <c r="C17" s="109">
        <v>13</v>
      </c>
      <c r="D17" s="112">
        <v>1450.8872</v>
      </c>
      <c r="E17" s="93">
        <v>2241923.87</v>
      </c>
      <c r="F17" s="109">
        <v>12</v>
      </c>
      <c r="G17" s="112">
        <v>1343.4172</v>
      </c>
      <c r="H17" s="100">
        <v>5.81</v>
      </c>
      <c r="I17" s="93">
        <v>3591284.51</v>
      </c>
      <c r="J17" s="77">
        <v>1</v>
      </c>
      <c r="K17" s="90">
        <v>107.47</v>
      </c>
      <c r="L17" s="93">
        <v>15490.59</v>
      </c>
      <c r="M17" s="77"/>
      <c r="N17" s="90"/>
      <c r="O17" s="96"/>
      <c r="P17" s="56"/>
      <c r="Q17" s="57"/>
    </row>
    <row r="18" spans="1:59" s="50" customFormat="1" ht="45.75" customHeight="1">
      <c r="A18" s="72">
        <v>12</v>
      </c>
      <c r="B18" s="75" t="s">
        <v>60</v>
      </c>
      <c r="C18" s="109">
        <v>3</v>
      </c>
      <c r="D18" s="112">
        <v>167.74</v>
      </c>
      <c r="E18" s="93">
        <v>240205.83</v>
      </c>
      <c r="F18" s="109">
        <v>3</v>
      </c>
      <c r="G18" s="112">
        <v>167.74</v>
      </c>
      <c r="H18" s="100">
        <v>4.1</v>
      </c>
      <c r="I18" s="93">
        <v>245519.08</v>
      </c>
      <c r="J18" s="77"/>
      <c r="K18" s="90"/>
      <c r="L18" s="93"/>
      <c r="M18" s="77"/>
      <c r="N18" s="90"/>
      <c r="O18" s="96"/>
      <c r="P18" s="53"/>
      <c r="Q18" s="54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</row>
    <row r="19" spans="1:59" s="68" customFormat="1" ht="42.75" customHeight="1">
      <c r="A19" s="72">
        <v>13</v>
      </c>
      <c r="B19" s="75" t="s">
        <v>61</v>
      </c>
      <c r="C19" s="109">
        <v>2</v>
      </c>
      <c r="D19" s="112">
        <v>71.4203</v>
      </c>
      <c r="E19" s="93">
        <v>9878.45</v>
      </c>
      <c r="F19" s="109">
        <v>2</v>
      </c>
      <c r="G19" s="112">
        <v>71.4203</v>
      </c>
      <c r="H19" s="100">
        <v>4.06</v>
      </c>
      <c r="I19" s="93">
        <v>10022.47</v>
      </c>
      <c r="J19" s="77"/>
      <c r="K19" s="90"/>
      <c r="L19" s="93"/>
      <c r="M19" s="77"/>
      <c r="N19" s="90"/>
      <c r="O19" s="96"/>
      <c r="P19" s="56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</row>
    <row r="20" spans="1:59" s="69" customFormat="1" ht="47.25" customHeight="1">
      <c r="A20" s="72">
        <v>14</v>
      </c>
      <c r="B20" s="75" t="s">
        <v>62</v>
      </c>
      <c r="C20" s="109">
        <v>6</v>
      </c>
      <c r="D20" s="112">
        <v>400.238</v>
      </c>
      <c r="E20" s="93">
        <v>476059.85</v>
      </c>
      <c r="F20" s="109">
        <v>5</v>
      </c>
      <c r="G20" s="112">
        <v>309.0934</v>
      </c>
      <c r="H20" s="100">
        <v>4.61</v>
      </c>
      <c r="I20" s="93">
        <v>406064.94</v>
      </c>
      <c r="J20" s="77">
        <v>1</v>
      </c>
      <c r="K20" s="90">
        <v>91.1446</v>
      </c>
      <c r="L20" s="93">
        <v>95016.13</v>
      </c>
      <c r="M20" s="77"/>
      <c r="N20" s="90"/>
      <c r="O20" s="96"/>
      <c r="P20" s="6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</row>
    <row r="21" spans="1:59" s="66" customFormat="1" ht="47.25" customHeight="1">
      <c r="A21" s="72">
        <v>15</v>
      </c>
      <c r="B21" s="73" t="s">
        <v>63</v>
      </c>
      <c r="C21" s="108">
        <v>2</v>
      </c>
      <c r="D21" s="111">
        <v>80.5205</v>
      </c>
      <c r="E21" s="92">
        <v>132434.48</v>
      </c>
      <c r="F21" s="108">
        <v>2</v>
      </c>
      <c r="G21" s="111">
        <v>80.5205</v>
      </c>
      <c r="H21" s="98">
        <v>8.37</v>
      </c>
      <c r="I21" s="92">
        <v>240153.94</v>
      </c>
      <c r="J21" s="74"/>
      <c r="K21" s="89"/>
      <c r="L21" s="92"/>
      <c r="M21" s="74"/>
      <c r="N21" s="89"/>
      <c r="O21" s="96"/>
      <c r="P21" s="60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</row>
    <row r="22" spans="1:59" s="66" customFormat="1" ht="45" customHeight="1">
      <c r="A22" s="72">
        <v>16</v>
      </c>
      <c r="B22" s="73" t="s">
        <v>64</v>
      </c>
      <c r="C22" s="108">
        <v>11</v>
      </c>
      <c r="D22" s="111">
        <v>857.1048</v>
      </c>
      <c r="E22" s="92">
        <v>1136456.33</v>
      </c>
      <c r="F22" s="108">
        <v>9</v>
      </c>
      <c r="G22" s="111">
        <v>842.6801</v>
      </c>
      <c r="H22" s="98">
        <v>4.07</v>
      </c>
      <c r="I22" s="92">
        <v>1151887.7</v>
      </c>
      <c r="J22" s="74">
        <v>2</v>
      </c>
      <c r="K22" s="89">
        <v>14.4247</v>
      </c>
      <c r="L22" s="92">
        <v>2732.52</v>
      </c>
      <c r="M22" s="74"/>
      <c r="N22" s="89"/>
      <c r="O22" s="96"/>
      <c r="P22" s="60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</row>
    <row r="23" spans="1:59" s="69" customFormat="1" ht="45.75" customHeight="1">
      <c r="A23" s="72">
        <v>17</v>
      </c>
      <c r="B23" s="73" t="s">
        <v>65</v>
      </c>
      <c r="C23" s="108">
        <v>22</v>
      </c>
      <c r="D23" s="111">
        <v>2298.8229</v>
      </c>
      <c r="E23" s="92">
        <v>2967482.45</v>
      </c>
      <c r="F23" s="108">
        <v>19</v>
      </c>
      <c r="G23" s="111">
        <v>2124.8706</v>
      </c>
      <c r="H23" s="98">
        <v>4.02</v>
      </c>
      <c r="I23" s="92">
        <v>2850986.69</v>
      </c>
      <c r="J23" s="74">
        <v>1</v>
      </c>
      <c r="K23" s="89">
        <v>26.357</v>
      </c>
      <c r="L23" s="92">
        <v>45314.61</v>
      </c>
      <c r="M23" s="74">
        <v>2</v>
      </c>
      <c r="N23" s="89">
        <v>147.5953</v>
      </c>
      <c r="O23" s="96">
        <v>85365.11</v>
      </c>
      <c r="P23" s="6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</row>
    <row r="24" spans="1:16" s="120" customFormat="1" ht="54.75" customHeight="1">
      <c r="A24" s="103"/>
      <c r="B24" s="79" t="s">
        <v>47</v>
      </c>
      <c r="C24" s="103">
        <f>SUM(C7:C23)</f>
        <v>103</v>
      </c>
      <c r="D24" s="113">
        <f>SUM(D7:D23)</f>
        <v>8616.0504</v>
      </c>
      <c r="E24" s="105">
        <f>SUM(E7:E23)</f>
        <v>9711436.55</v>
      </c>
      <c r="F24" s="103">
        <f>SUM(F7:F23)</f>
        <v>89</v>
      </c>
      <c r="G24" s="113">
        <f>SUM(G7:G23)</f>
        <v>7810.5996</v>
      </c>
      <c r="H24" s="106">
        <f>(H7+H8+H9+H11+H12+H13+H14+H15+H16+H17+H18+H19+H20+H21+H22+H23)/16</f>
        <v>4.958749999999999</v>
      </c>
      <c r="I24" s="105">
        <f aca="true" t="shared" si="0" ref="I24:O24">SUM(I7:I23)</f>
        <v>11457045.03</v>
      </c>
      <c r="J24" s="103">
        <f t="shared" si="0"/>
        <v>10</v>
      </c>
      <c r="K24" s="104">
        <f t="shared" si="0"/>
        <v>311.6853</v>
      </c>
      <c r="L24" s="105">
        <f t="shared" si="0"/>
        <v>185735.61</v>
      </c>
      <c r="M24" s="103">
        <f t="shared" si="0"/>
        <v>4</v>
      </c>
      <c r="N24" s="104">
        <f t="shared" si="0"/>
        <v>493.7655</v>
      </c>
      <c r="O24" s="102">
        <f t="shared" si="0"/>
        <v>478934.17</v>
      </c>
      <c r="P24" s="119"/>
    </row>
    <row r="25" spans="1:16" s="52" customFormat="1" ht="30" customHeight="1">
      <c r="A25" s="48"/>
      <c r="B25" s="49"/>
      <c r="C25" s="47"/>
      <c r="D25" s="114"/>
      <c r="E25" s="82"/>
      <c r="F25" s="48"/>
      <c r="G25" s="114"/>
      <c r="H25" s="48"/>
      <c r="I25" s="82"/>
      <c r="J25" s="48"/>
      <c r="K25" s="86"/>
      <c r="L25" s="82"/>
      <c r="M25" s="48"/>
      <c r="N25" s="86"/>
      <c r="O25" s="97"/>
      <c r="P25" s="53"/>
    </row>
    <row r="26" spans="1:16" s="55" customFormat="1" ht="30" customHeight="1">
      <c r="A26" s="48"/>
      <c r="B26" s="49"/>
      <c r="C26" s="48"/>
      <c r="D26" s="114"/>
      <c r="E26" s="82"/>
      <c r="F26" s="48"/>
      <c r="G26" s="114"/>
      <c r="H26" s="48"/>
      <c r="I26" s="82"/>
      <c r="J26" s="48"/>
      <c r="K26" s="86"/>
      <c r="L26" s="82"/>
      <c r="M26" s="48"/>
      <c r="N26" s="86"/>
      <c r="O26" s="97"/>
      <c r="P26" s="53"/>
    </row>
    <row r="27" spans="1:16" s="55" customFormat="1" ht="30" customHeight="1">
      <c r="A27" s="48"/>
      <c r="B27" s="49"/>
      <c r="C27" s="48"/>
      <c r="D27" s="114"/>
      <c r="E27" s="82"/>
      <c r="F27" s="48"/>
      <c r="G27" s="114"/>
      <c r="H27" s="48"/>
      <c r="I27" s="82"/>
      <c r="J27" s="48"/>
      <c r="K27" s="86"/>
      <c r="L27" s="82"/>
      <c r="M27" s="48"/>
      <c r="N27" s="86"/>
      <c r="O27" s="97"/>
      <c r="P27" s="53"/>
    </row>
    <row r="28" spans="1:16" s="52" customFormat="1" ht="30" customHeight="1">
      <c r="A28" s="157"/>
      <c r="B28" s="157"/>
      <c r="C28" s="48"/>
      <c r="D28" s="115"/>
      <c r="E28" s="83"/>
      <c r="F28" s="47"/>
      <c r="G28" s="115"/>
      <c r="H28" s="47"/>
      <c r="I28" s="83"/>
      <c r="J28" s="47"/>
      <c r="K28" s="87"/>
      <c r="L28" s="83"/>
      <c r="M28" s="47"/>
      <c r="N28" s="87"/>
      <c r="O28" s="97"/>
      <c r="P28" s="53"/>
    </row>
    <row r="29" spans="1:14" ht="26.25">
      <c r="A29" s="47"/>
      <c r="B29" s="47"/>
      <c r="C29" s="47"/>
      <c r="D29" s="115"/>
      <c r="E29" s="83"/>
      <c r="F29" s="47"/>
      <c r="G29" s="115"/>
      <c r="H29" s="47"/>
      <c r="I29" s="83"/>
      <c r="J29" s="47"/>
      <c r="K29" s="87"/>
      <c r="L29" s="83"/>
      <c r="M29" s="47"/>
      <c r="N29" s="87"/>
    </row>
    <row r="30" spans="1:14" ht="25.5" customHeight="1">
      <c r="A30" s="47"/>
      <c r="B30" s="157"/>
      <c r="C30" s="157"/>
      <c r="D30" s="157"/>
      <c r="E30" s="83"/>
      <c r="F30" s="47"/>
      <c r="G30" s="115"/>
      <c r="H30" s="47"/>
      <c r="I30" s="83"/>
      <c r="J30" s="47"/>
      <c r="K30" s="87"/>
      <c r="L30" s="83"/>
      <c r="M30" s="47"/>
      <c r="N30" s="87"/>
    </row>
    <row r="31" spans="1:14" ht="26.25">
      <c r="A31" s="47"/>
      <c r="B31" s="47"/>
      <c r="C31" s="47"/>
      <c r="D31" s="115"/>
      <c r="E31" s="83"/>
      <c r="F31" s="47"/>
      <c r="G31" s="115"/>
      <c r="H31" s="47"/>
      <c r="I31" s="83"/>
      <c r="J31" s="47"/>
      <c r="K31" s="87"/>
      <c r="L31" s="83"/>
      <c r="M31" s="47"/>
      <c r="N31" s="87"/>
    </row>
    <row r="32" spans="1:14" ht="27.75" customHeight="1">
      <c r="A32" s="47"/>
      <c r="B32" s="157"/>
      <c r="C32" s="157"/>
      <c r="D32" s="157"/>
      <c r="E32" s="83"/>
      <c r="F32" s="47"/>
      <c r="G32" s="115"/>
      <c r="H32" s="47"/>
      <c r="I32" s="83"/>
      <c r="J32" s="47"/>
      <c r="K32" s="87"/>
      <c r="L32" s="83"/>
      <c r="M32" s="47"/>
      <c r="N32" s="87"/>
    </row>
  </sheetData>
  <sheetProtection/>
  <mergeCells count="23">
    <mergeCell ref="B32:D32"/>
    <mergeCell ref="A28:B28"/>
    <mergeCell ref="B30:D30"/>
    <mergeCell ref="F4:I4"/>
    <mergeCell ref="K5:K6"/>
    <mergeCell ref="M5:M6"/>
    <mergeCell ref="C3:E4"/>
    <mergeCell ref="H5:I5"/>
    <mergeCell ref="C5:C6"/>
    <mergeCell ref="D5:D6"/>
    <mergeCell ref="A2:O2"/>
    <mergeCell ref="N5:N6"/>
    <mergeCell ref="B3:B6"/>
    <mergeCell ref="A3:A6"/>
    <mergeCell ref="L5:L6"/>
    <mergeCell ref="J4:L4"/>
    <mergeCell ref="F3:O3"/>
    <mergeCell ref="M4:O4"/>
    <mergeCell ref="O5:O6"/>
    <mergeCell ref="E5:E6"/>
    <mergeCell ref="F5:F6"/>
    <mergeCell ref="G5:G6"/>
    <mergeCell ref="J5:J6"/>
  </mergeCells>
  <printOptions/>
  <pageMargins left="0.3937007874015748" right="0.1968503937007874" top="0.7874015748031497" bottom="0.15748031496062992" header="0.31496062992125984" footer="0.196850393700787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Serj</dc:creator>
  <cp:keywords/>
  <dc:description/>
  <cp:lastModifiedBy>User</cp:lastModifiedBy>
  <cp:lastPrinted>2017-01-16T11:33:33Z</cp:lastPrinted>
  <dcterms:created xsi:type="dcterms:W3CDTF">2011-03-11T08:36:57Z</dcterms:created>
  <dcterms:modified xsi:type="dcterms:W3CDTF">2017-01-16T11:36:36Z</dcterms:modified>
  <cp:category/>
  <cp:version/>
  <cp:contentType/>
  <cp:contentStatus/>
</cp:coreProperties>
</file>