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00" windowHeight="6735" tabRatio="275" activeTab="0"/>
  </bookViews>
  <sheets>
    <sheet name="Перелік 2-вільні" sheetId="1" r:id="rId1"/>
  </sheets>
  <definedNames>
    <definedName name="_xlnm.Print_Area" localSheetId="0">'Перелік 2-вільні'!$A$1:$Q$69</definedName>
  </definedNames>
  <calcPr fullCalcOnLoad="1"/>
</workbook>
</file>

<file path=xl/sharedStrings.xml><?xml version="1.0" encoding="utf-8"?>
<sst xmlns="http://schemas.openxmlformats.org/spreadsheetml/2006/main" count="181" uniqueCount="94">
  <si>
    <t>Кадастровий номер земельної ділянки</t>
  </si>
  <si>
    <t>Площа земельної ділянки, га</t>
  </si>
  <si>
    <t>Каланчацький район</t>
  </si>
  <si>
    <t>Місце розташування земельної ділянки (сільська,селищна рада)</t>
  </si>
  <si>
    <t>Цільове призначення (функціональне використання)</t>
  </si>
  <si>
    <t>Всього</t>
  </si>
  <si>
    <t>Всього по області</t>
  </si>
  <si>
    <t>Нормативна грошова оцінка земельної ділянки станом на 01.01.2016, грн</t>
  </si>
  <si>
    <t>відсотків від нормативної грошової оцінки земельної ділянки, %</t>
  </si>
  <si>
    <t>грн (станом на 01.01.2016)</t>
  </si>
  <si>
    <t>Дата проведення торгів</t>
  </si>
  <si>
    <t>Угіддя</t>
  </si>
  <si>
    <t>Стартова ціна лота (стартовий розмір річної орендної плати)</t>
  </si>
  <si>
    <t>РЕЗУЛЬТАТИ ТОРГІВ</t>
  </si>
  <si>
    <t>розмір річної орендної плати за результатами торгів</t>
  </si>
  <si>
    <t>відсотків від нормативної грошової оцінки, %</t>
  </si>
  <si>
    <t>грн</t>
  </si>
  <si>
    <t>Торги не відбулись (причина)</t>
  </si>
  <si>
    <t>Результати торгів анульовано (причина)</t>
  </si>
  <si>
    <t>кількість лотів</t>
  </si>
  <si>
    <t>для ведення товарного с/г виробництва</t>
  </si>
  <si>
    <t>№ лоту згідно наказу ГУ від 23.10.2014 № 21-81/19-14 (зі змінами)</t>
  </si>
  <si>
    <t>оголошені</t>
  </si>
  <si>
    <t>продані</t>
  </si>
  <si>
    <t>рілля</t>
  </si>
  <si>
    <t>пасовища</t>
  </si>
  <si>
    <t>не відбулись</t>
  </si>
  <si>
    <t>для ведення фермерського господарства</t>
  </si>
  <si>
    <t xml:space="preserve"> (організатор торгів - Головне управління Держгеокадастру у Херсонській області )</t>
  </si>
  <si>
    <t>Великоолександрівський район</t>
  </si>
  <si>
    <t>Чаплинський район</t>
  </si>
  <si>
    <t>Земельні ділянки сільськогосподарського призначення державної власності, права оренди на які планується реалізувати на земельних торгах у формі аукціону у грудні 2016 року</t>
  </si>
  <si>
    <t>Великоолександрівська</t>
  </si>
  <si>
    <t>6520955100:04:033:0002</t>
  </si>
  <si>
    <t>6520955100:04:049:0001</t>
  </si>
  <si>
    <t>Новотроїцький район</t>
  </si>
  <si>
    <t>Василівська</t>
  </si>
  <si>
    <t>6524480400:03:001:0048</t>
  </si>
  <si>
    <t>6524480400:03:001:0035</t>
  </si>
  <si>
    <t>Володимиро-Іллінська</t>
  </si>
  <si>
    <t>6524480500:06:009:0002</t>
  </si>
  <si>
    <t>6524480500:06:004:0010</t>
  </si>
  <si>
    <t>Новоолександрівська</t>
  </si>
  <si>
    <t>6523283100:02:001:0023</t>
  </si>
  <si>
    <t>Новокиївська</t>
  </si>
  <si>
    <t>рілля, пасовища, інші</t>
  </si>
  <si>
    <t>6523283300:07:001:0015</t>
  </si>
  <si>
    <t>Асканія-Нова</t>
  </si>
  <si>
    <t>6525455300:09:032:0001</t>
  </si>
  <si>
    <t>6525455300:13:011:0001</t>
  </si>
  <si>
    <t>6525455300:13:012:0001</t>
  </si>
  <si>
    <t>Білозерський район</t>
  </si>
  <si>
    <t>Станіславська</t>
  </si>
  <si>
    <t>6520386500:02:012:0001</t>
  </si>
  <si>
    <t>Бериславський район</t>
  </si>
  <si>
    <t>Раківська</t>
  </si>
  <si>
    <t>6520686600:05:001:0016</t>
  </si>
  <si>
    <t>Високівська</t>
  </si>
  <si>
    <t>6520680600:05:035:0004</t>
  </si>
  <si>
    <t>6520955100:03:001:0076</t>
  </si>
  <si>
    <t>Червоночабанська</t>
  </si>
  <si>
    <t>6523287700:07:001:0127</t>
  </si>
  <si>
    <t>Каховський район</t>
  </si>
  <si>
    <t>Червоноперекопська</t>
  </si>
  <si>
    <t>6523585500:09:001:0001</t>
  </si>
  <si>
    <t>Великолепетиський район</t>
  </si>
  <si>
    <t>Князе-Григорівська</t>
  </si>
  <si>
    <t>6521282200:05:046:0001</t>
  </si>
  <si>
    <t>Дудчинська</t>
  </si>
  <si>
    <t>6523581500:04:001:0087</t>
  </si>
  <si>
    <t>6523287700:10:001:0001</t>
  </si>
  <si>
    <t>Новопавлівська</t>
  </si>
  <si>
    <t>6523283400:04:002:0089</t>
  </si>
  <si>
    <t>Хрестівська</t>
  </si>
  <si>
    <t>6525481500:03:001:0058</t>
  </si>
  <si>
    <t>Генічеський район</t>
  </si>
  <si>
    <t>Новодмитрівська</t>
  </si>
  <si>
    <t>6522181500:04:001:0166</t>
  </si>
  <si>
    <t>Цюрупинський район</t>
  </si>
  <si>
    <t>Новомаячківська</t>
  </si>
  <si>
    <t>6525055700:02:001:0014</t>
  </si>
  <si>
    <t>6525055700:02:001:0015</t>
  </si>
  <si>
    <t>6525455300:06:001:0261</t>
  </si>
  <si>
    <t>Скадовська</t>
  </si>
  <si>
    <t>6525483800:07:002:0040</t>
  </si>
  <si>
    <t>рілля-136,6974, пасовища-8,3525</t>
  </si>
  <si>
    <t>6525455300:06:001:0105</t>
  </si>
  <si>
    <t>6525455300:06:001:0260</t>
  </si>
  <si>
    <t>6525455300:06:001:0255</t>
  </si>
  <si>
    <t>6525455300:06:001:0257</t>
  </si>
  <si>
    <t>6525455300:06:001:0267</t>
  </si>
  <si>
    <t>6525455300:06:001:0259</t>
  </si>
  <si>
    <t>6525455300:06:001:0264</t>
  </si>
  <si>
    <r>
      <t>№ аукціону на сайті Держгеокадастру</t>
    </r>
    <r>
      <rPr>
        <b/>
        <u val="single"/>
        <sz val="13"/>
        <rFont val="Times New Roman"/>
        <family val="1"/>
      </rPr>
      <t xml:space="preserve"> (lan.gov.ua) </t>
    </r>
    <r>
      <rPr>
        <sz val="13"/>
        <rFont val="Times New Roman"/>
        <family val="1"/>
      </rPr>
      <t>в розділі "Земельні аукціони"</t>
    </r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</si>
</sst>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"/>
    <numFmt numFmtId="190" formatCode="#,##0.000"/>
    <numFmt numFmtId="191" formatCode="#,##0.0000"/>
    <numFmt numFmtId="192" formatCode="mmm/yyyy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Times"/>
      <family val="0"/>
    </font>
    <font>
      <b/>
      <sz val="13"/>
      <name val="Times"/>
      <family val="0"/>
    </font>
    <font>
      <b/>
      <sz val="12"/>
      <name val="Times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191" fontId="7" fillId="32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191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/>
    </xf>
    <xf numFmtId="190" fontId="7" fillId="3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91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55" zoomScaleNormal="120" zoomScaleSheetLayoutView="55" zoomScalePageLayoutView="0" workbookViewId="0" topLeftCell="A55">
      <selection activeCell="M65" sqref="M65"/>
    </sheetView>
  </sheetViews>
  <sheetFormatPr defaultColWidth="9.00390625" defaultRowHeight="12.75"/>
  <cols>
    <col min="1" max="1" width="7.00390625" style="2" customWidth="1"/>
    <col min="2" max="2" width="14.00390625" style="2" customWidth="1"/>
    <col min="3" max="3" width="24.25390625" style="21" customWidth="1"/>
    <col min="4" max="4" width="18.25390625" style="21" customWidth="1"/>
    <col min="5" max="5" width="13.875" style="22" customWidth="1"/>
    <col min="6" max="6" width="14.875" style="22" customWidth="1"/>
    <col min="7" max="7" width="29.00390625" style="2" customWidth="1"/>
    <col min="8" max="8" width="17.125" style="23" customWidth="1"/>
    <col min="9" max="9" width="10.375" style="2" customWidth="1"/>
    <col min="10" max="10" width="16.875" style="23" customWidth="1"/>
    <col min="11" max="11" width="10.25390625" style="2" customWidth="1"/>
    <col min="12" max="12" width="16.875" style="23" customWidth="1"/>
    <col min="13" max="13" width="14.625" style="2" customWidth="1"/>
    <col min="14" max="15" width="15.25390625" style="2" customWidth="1"/>
    <col min="16" max="16" width="15.125" style="2" customWidth="1"/>
    <col min="17" max="16384" width="9.125" style="2" customWidth="1"/>
  </cols>
  <sheetData>
    <row r="1" spans="3:12" s="1" customFormat="1" ht="17.25" customHeight="1">
      <c r="C1" s="13"/>
      <c r="D1" s="13"/>
      <c r="E1" s="14"/>
      <c r="F1" s="14"/>
      <c r="H1" s="15"/>
      <c r="J1" s="15"/>
      <c r="L1" s="15"/>
    </row>
    <row r="2" spans="1:16" s="1" customFormat="1" ht="18.75">
      <c r="A2" s="51"/>
      <c r="B2" s="69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8.75" customHeight="1">
      <c r="A3" s="52"/>
      <c r="B3" s="70" t="s">
        <v>28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.75" customHeight="1">
      <c r="A4" s="63" t="s">
        <v>19</v>
      </c>
      <c r="B4" s="63" t="s">
        <v>21</v>
      </c>
      <c r="C4" s="63" t="s">
        <v>3</v>
      </c>
      <c r="D4" s="63" t="s">
        <v>4</v>
      </c>
      <c r="E4" s="71" t="s">
        <v>1</v>
      </c>
      <c r="F4" s="71" t="s">
        <v>11</v>
      </c>
      <c r="G4" s="63" t="s">
        <v>0</v>
      </c>
      <c r="H4" s="66" t="s">
        <v>7</v>
      </c>
      <c r="I4" s="63" t="s">
        <v>12</v>
      </c>
      <c r="J4" s="63"/>
      <c r="K4" s="65" t="s">
        <v>13</v>
      </c>
      <c r="L4" s="65"/>
      <c r="M4" s="65"/>
      <c r="N4" s="65"/>
      <c r="O4" s="63" t="s">
        <v>10</v>
      </c>
      <c r="P4" s="63" t="s">
        <v>93</v>
      </c>
    </row>
    <row r="5" spans="1:16" ht="6" customHeight="1">
      <c r="A5" s="63"/>
      <c r="B5" s="63"/>
      <c r="C5" s="63"/>
      <c r="D5" s="63"/>
      <c r="E5" s="71"/>
      <c r="F5" s="71"/>
      <c r="G5" s="63"/>
      <c r="H5" s="66"/>
      <c r="I5" s="63"/>
      <c r="J5" s="63"/>
      <c r="K5" s="65"/>
      <c r="L5" s="65"/>
      <c r="M5" s="65"/>
      <c r="N5" s="65"/>
      <c r="O5" s="63"/>
      <c r="P5" s="63"/>
    </row>
    <row r="6" spans="1:16" ht="39.75" customHeight="1">
      <c r="A6" s="63"/>
      <c r="B6" s="63"/>
      <c r="C6" s="63"/>
      <c r="D6" s="63"/>
      <c r="E6" s="71"/>
      <c r="F6" s="71"/>
      <c r="G6" s="63"/>
      <c r="H6" s="66"/>
      <c r="I6" s="63"/>
      <c r="J6" s="63"/>
      <c r="K6" s="65"/>
      <c r="L6" s="65"/>
      <c r="M6" s="65"/>
      <c r="N6" s="65"/>
      <c r="O6" s="63"/>
      <c r="P6" s="63"/>
    </row>
    <row r="7" spans="1:16" ht="59.25" customHeight="1">
      <c r="A7" s="63"/>
      <c r="B7" s="63"/>
      <c r="C7" s="63"/>
      <c r="D7" s="63"/>
      <c r="E7" s="71"/>
      <c r="F7" s="71"/>
      <c r="G7" s="63"/>
      <c r="H7" s="66"/>
      <c r="I7" s="63" t="s">
        <v>8</v>
      </c>
      <c r="J7" s="66" t="s">
        <v>9</v>
      </c>
      <c r="K7" s="62" t="s">
        <v>14</v>
      </c>
      <c r="L7" s="62"/>
      <c r="M7" s="62" t="s">
        <v>17</v>
      </c>
      <c r="N7" s="62" t="s">
        <v>18</v>
      </c>
      <c r="O7" s="63"/>
      <c r="P7" s="63"/>
    </row>
    <row r="8" spans="1:16" ht="135" customHeight="1">
      <c r="A8" s="63"/>
      <c r="B8" s="63"/>
      <c r="C8" s="63"/>
      <c r="D8" s="63"/>
      <c r="E8" s="71"/>
      <c r="F8" s="71"/>
      <c r="G8" s="63"/>
      <c r="H8" s="66"/>
      <c r="I8" s="63"/>
      <c r="J8" s="66"/>
      <c r="K8" s="10" t="s">
        <v>15</v>
      </c>
      <c r="L8" s="10" t="s">
        <v>16</v>
      </c>
      <c r="M8" s="62"/>
      <c r="N8" s="62"/>
      <c r="O8" s="63"/>
      <c r="P8" s="63"/>
    </row>
    <row r="9" spans="1:16" ht="27.75" customHeight="1">
      <c r="A9" s="65" t="s">
        <v>51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54" customHeight="1">
      <c r="A10" s="3">
        <v>1</v>
      </c>
      <c r="B10" s="4">
        <v>104</v>
      </c>
      <c r="C10" s="4" t="s">
        <v>52</v>
      </c>
      <c r="D10" s="4" t="s">
        <v>20</v>
      </c>
      <c r="E10" s="33">
        <v>46.851</v>
      </c>
      <c r="F10" s="33" t="s">
        <v>24</v>
      </c>
      <c r="G10" s="4" t="s">
        <v>53</v>
      </c>
      <c r="H10" s="8">
        <v>1856365.18</v>
      </c>
      <c r="I10" s="35">
        <v>4</v>
      </c>
      <c r="J10" s="34">
        <f>H10*0.04</f>
        <v>74254.6072</v>
      </c>
      <c r="K10" s="9"/>
      <c r="L10" s="9"/>
      <c r="M10" s="9"/>
      <c r="N10" s="9"/>
      <c r="O10" s="50">
        <v>42726</v>
      </c>
      <c r="P10" s="5">
        <v>6544</v>
      </c>
    </row>
    <row r="11" spans="1:16" ht="26.25" customHeight="1">
      <c r="A11" s="5">
        <v>1</v>
      </c>
      <c r="B11" s="7" t="s">
        <v>5</v>
      </c>
      <c r="C11" s="54"/>
      <c r="D11" s="7"/>
      <c r="E11" s="6">
        <f>SUM(E10:E10)</f>
        <v>46.851</v>
      </c>
      <c r="F11" s="6"/>
      <c r="G11" s="7"/>
      <c r="H11" s="10"/>
      <c r="I11" s="7"/>
      <c r="J11" s="9">
        <f>SUM(J10:J10)</f>
        <v>74254.6072</v>
      </c>
      <c r="K11" s="9"/>
      <c r="L11" s="9">
        <f>SUM(L10:L10)</f>
        <v>0</v>
      </c>
      <c r="M11" s="9"/>
      <c r="N11" s="9"/>
      <c r="O11" s="3"/>
      <c r="P11" s="3"/>
    </row>
    <row r="12" spans="1:16" ht="27" customHeight="1">
      <c r="A12" s="65" t="s">
        <v>54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54" customHeight="1">
      <c r="A13" s="3">
        <v>1</v>
      </c>
      <c r="B13" s="4">
        <v>23</v>
      </c>
      <c r="C13" s="4" t="s">
        <v>55</v>
      </c>
      <c r="D13" s="4" t="s">
        <v>20</v>
      </c>
      <c r="E13" s="33">
        <v>26.3244</v>
      </c>
      <c r="F13" s="33" t="s">
        <v>25</v>
      </c>
      <c r="G13" s="4" t="s">
        <v>56</v>
      </c>
      <c r="H13" s="8">
        <v>101172.83</v>
      </c>
      <c r="I13" s="35">
        <v>4</v>
      </c>
      <c r="J13" s="34">
        <f>H13*0.04</f>
        <v>4046.9132</v>
      </c>
      <c r="K13" s="9"/>
      <c r="L13" s="9"/>
      <c r="M13" s="9"/>
      <c r="N13" s="9"/>
      <c r="O13" s="50">
        <v>42725</v>
      </c>
      <c r="P13" s="5">
        <v>6543</v>
      </c>
    </row>
    <row r="14" spans="1:16" ht="57" customHeight="1">
      <c r="A14" s="3">
        <v>1</v>
      </c>
      <c r="B14" s="4">
        <v>71</v>
      </c>
      <c r="C14" s="4" t="s">
        <v>57</v>
      </c>
      <c r="D14" s="4" t="s">
        <v>20</v>
      </c>
      <c r="E14" s="33">
        <v>50.1682</v>
      </c>
      <c r="F14" s="33" t="s">
        <v>24</v>
      </c>
      <c r="G14" s="4" t="s">
        <v>58</v>
      </c>
      <c r="H14" s="8">
        <v>1814700.69</v>
      </c>
      <c r="I14" s="35">
        <v>4</v>
      </c>
      <c r="J14" s="34">
        <f>H14*0.04</f>
        <v>72588.0276</v>
      </c>
      <c r="K14" s="9"/>
      <c r="L14" s="9"/>
      <c r="M14" s="9"/>
      <c r="N14" s="9"/>
      <c r="O14" s="50">
        <v>42725</v>
      </c>
      <c r="P14" s="5">
        <v>6568</v>
      </c>
    </row>
    <row r="15" spans="1:16" ht="24.75" customHeight="1">
      <c r="A15" s="5">
        <v>2</v>
      </c>
      <c r="B15" s="7" t="s">
        <v>5</v>
      </c>
      <c r="C15" s="4"/>
      <c r="D15" s="7"/>
      <c r="E15" s="6">
        <f>SUM(E13:E14)</f>
        <v>76.4926</v>
      </c>
      <c r="F15" s="6"/>
      <c r="G15" s="7"/>
      <c r="H15" s="10"/>
      <c r="I15" s="7"/>
      <c r="J15" s="9">
        <f>SUM(J13:J14)</f>
        <v>76634.9408</v>
      </c>
      <c r="K15" s="9"/>
      <c r="L15" s="9">
        <f>SUM(L13:L14)</f>
        <v>0</v>
      </c>
      <c r="M15" s="9"/>
      <c r="N15" s="9"/>
      <c r="O15" s="3"/>
      <c r="P15" s="3"/>
    </row>
    <row r="16" spans="1:16" ht="24.75" customHeight="1">
      <c r="A16" s="65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51" customHeight="1">
      <c r="A17" s="3">
        <v>1</v>
      </c>
      <c r="B17" s="4">
        <v>81</v>
      </c>
      <c r="C17" s="4" t="s">
        <v>66</v>
      </c>
      <c r="D17" s="49" t="s">
        <v>20</v>
      </c>
      <c r="E17" s="33">
        <v>49.9996</v>
      </c>
      <c r="F17" s="33" t="s">
        <v>24</v>
      </c>
      <c r="G17" s="4" t="s">
        <v>67</v>
      </c>
      <c r="H17" s="8">
        <v>1776371.7</v>
      </c>
      <c r="I17" s="35">
        <v>4</v>
      </c>
      <c r="J17" s="34">
        <f>H17*0.04</f>
        <v>71054.868</v>
      </c>
      <c r="K17" s="53"/>
      <c r="L17" s="53"/>
      <c r="M17" s="53"/>
      <c r="N17" s="53"/>
      <c r="O17" s="50">
        <v>42734</v>
      </c>
      <c r="P17" s="5">
        <v>6690</v>
      </c>
    </row>
    <row r="18" spans="1:16" ht="24.75" customHeight="1">
      <c r="A18" s="5">
        <v>1</v>
      </c>
      <c r="B18" s="7" t="s">
        <v>5</v>
      </c>
      <c r="C18" s="54"/>
      <c r="D18" s="7"/>
      <c r="E18" s="6">
        <f>SUM(E17:E17)</f>
        <v>49.9996</v>
      </c>
      <c r="F18" s="6"/>
      <c r="G18" s="7"/>
      <c r="H18" s="10"/>
      <c r="I18" s="7"/>
      <c r="J18" s="9">
        <f>SUM(J17:J17)</f>
        <v>71054.868</v>
      </c>
      <c r="K18" s="9"/>
      <c r="L18" s="9">
        <v>0</v>
      </c>
      <c r="M18" s="9"/>
      <c r="N18" s="9"/>
      <c r="O18" s="3"/>
      <c r="P18" s="3"/>
    </row>
    <row r="19" spans="1:16" ht="25.5" customHeight="1">
      <c r="A19" s="65" t="s">
        <v>29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51" customHeight="1">
      <c r="A20" s="3">
        <v>1</v>
      </c>
      <c r="B20" s="4">
        <v>82</v>
      </c>
      <c r="C20" s="4" t="s">
        <v>32</v>
      </c>
      <c r="D20" s="4" t="s">
        <v>27</v>
      </c>
      <c r="E20" s="33">
        <v>21.1341</v>
      </c>
      <c r="F20" s="33" t="s">
        <v>25</v>
      </c>
      <c r="G20" s="4" t="s">
        <v>33</v>
      </c>
      <c r="H20" s="8">
        <v>77465.39</v>
      </c>
      <c r="I20" s="35">
        <v>4</v>
      </c>
      <c r="J20" s="34">
        <f>H20*0.04</f>
        <v>3098.6156</v>
      </c>
      <c r="K20" s="9"/>
      <c r="L20" s="9"/>
      <c r="M20" s="9"/>
      <c r="N20" s="9"/>
      <c r="O20" s="50">
        <v>42719</v>
      </c>
      <c r="P20" s="5">
        <v>6329</v>
      </c>
    </row>
    <row r="21" spans="1:16" ht="54" customHeight="1">
      <c r="A21" s="3">
        <v>1</v>
      </c>
      <c r="B21" s="4">
        <v>83</v>
      </c>
      <c r="C21" s="4" t="s">
        <v>32</v>
      </c>
      <c r="D21" s="4" t="s">
        <v>27</v>
      </c>
      <c r="E21" s="33">
        <v>20.9697</v>
      </c>
      <c r="F21" s="33" t="s">
        <v>25</v>
      </c>
      <c r="G21" s="4" t="s">
        <v>34</v>
      </c>
      <c r="H21" s="8">
        <v>72292.85</v>
      </c>
      <c r="I21" s="35">
        <v>4</v>
      </c>
      <c r="J21" s="34">
        <f>H21*0.04</f>
        <v>2891.7140000000004</v>
      </c>
      <c r="K21" s="9"/>
      <c r="L21" s="9"/>
      <c r="M21" s="9"/>
      <c r="N21" s="9"/>
      <c r="O21" s="50">
        <v>42719</v>
      </c>
      <c r="P21" s="5">
        <v>6329</v>
      </c>
    </row>
    <row r="22" spans="1:16" ht="52.5" customHeight="1">
      <c r="A22" s="3">
        <v>1</v>
      </c>
      <c r="B22" s="4">
        <v>101</v>
      </c>
      <c r="C22" s="4" t="s">
        <v>32</v>
      </c>
      <c r="D22" s="4" t="s">
        <v>20</v>
      </c>
      <c r="E22" s="33">
        <v>42.5698</v>
      </c>
      <c r="F22" s="33" t="s">
        <v>25</v>
      </c>
      <c r="G22" s="4" t="s">
        <v>59</v>
      </c>
      <c r="H22" s="8">
        <v>163549.77</v>
      </c>
      <c r="I22" s="35">
        <v>4</v>
      </c>
      <c r="J22" s="34">
        <f>H22*0.04</f>
        <v>6541.9908</v>
      </c>
      <c r="K22" s="9"/>
      <c r="L22" s="9"/>
      <c r="M22" s="9"/>
      <c r="N22" s="9"/>
      <c r="O22" s="50">
        <v>42726</v>
      </c>
      <c r="P22" s="5">
        <v>6567</v>
      </c>
    </row>
    <row r="23" spans="1:16" ht="26.25" customHeight="1">
      <c r="A23" s="5">
        <v>3</v>
      </c>
      <c r="B23" s="7" t="s">
        <v>5</v>
      </c>
      <c r="C23" s="4"/>
      <c r="D23" s="7"/>
      <c r="E23" s="6">
        <f>SUM(E20:E22)</f>
        <v>84.6736</v>
      </c>
      <c r="F23" s="6"/>
      <c r="G23" s="7"/>
      <c r="H23" s="10"/>
      <c r="I23" s="7"/>
      <c r="J23" s="9">
        <f>SUM(J20:J22)</f>
        <v>12532.3204</v>
      </c>
      <c r="K23" s="9"/>
      <c r="L23" s="9">
        <f>SUM(L20:L21)</f>
        <v>0</v>
      </c>
      <c r="M23" s="9"/>
      <c r="N23" s="9"/>
      <c r="O23" s="3"/>
      <c r="P23" s="3"/>
    </row>
    <row r="24" spans="1:16" ht="26.25" customHeight="1">
      <c r="A24" s="72" t="s">
        <v>75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55.5" customHeight="1">
      <c r="A25" s="3">
        <v>1</v>
      </c>
      <c r="B25" s="4">
        <v>30</v>
      </c>
      <c r="C25" s="4" t="s">
        <v>76</v>
      </c>
      <c r="D25" s="4" t="s">
        <v>20</v>
      </c>
      <c r="E25" s="33">
        <v>146.7524</v>
      </c>
      <c r="F25" s="33" t="s">
        <v>25</v>
      </c>
      <c r="G25" s="4" t="s">
        <v>77</v>
      </c>
      <c r="H25" s="8">
        <v>491193.98</v>
      </c>
      <c r="I25" s="35">
        <v>4</v>
      </c>
      <c r="J25" s="34">
        <f>H25*0.04</f>
        <v>19647.7592</v>
      </c>
      <c r="K25" s="9"/>
      <c r="L25" s="9"/>
      <c r="M25" s="9"/>
      <c r="N25" s="9"/>
      <c r="O25" s="50">
        <v>42733</v>
      </c>
      <c r="P25" s="5">
        <v>6689</v>
      </c>
    </row>
    <row r="26" spans="1:16" ht="26.25" customHeight="1">
      <c r="A26" s="5">
        <v>1</v>
      </c>
      <c r="B26" s="7" t="s">
        <v>5</v>
      </c>
      <c r="C26" s="4"/>
      <c r="D26" s="7"/>
      <c r="E26" s="6">
        <v>146.7524</v>
      </c>
      <c r="F26" s="6"/>
      <c r="G26" s="7"/>
      <c r="H26" s="10">
        <v>491193.98</v>
      </c>
      <c r="I26" s="7"/>
      <c r="J26" s="9">
        <f>H26*0.04</f>
        <v>19647.7592</v>
      </c>
      <c r="K26" s="9"/>
      <c r="L26" s="9"/>
      <c r="M26" s="9"/>
      <c r="N26" s="9"/>
      <c r="O26" s="3"/>
      <c r="P26" s="3"/>
    </row>
    <row r="27" spans="1:16" ht="24" customHeight="1">
      <c r="A27" s="64" t="s">
        <v>35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55.5" customHeight="1">
      <c r="A28" s="3">
        <v>1</v>
      </c>
      <c r="B28" s="4">
        <v>58</v>
      </c>
      <c r="C28" s="4" t="s">
        <v>36</v>
      </c>
      <c r="D28" s="4" t="s">
        <v>20</v>
      </c>
      <c r="E28" s="33">
        <v>91.1446</v>
      </c>
      <c r="F28" s="33" t="s">
        <v>24</v>
      </c>
      <c r="G28" s="4" t="s">
        <v>37</v>
      </c>
      <c r="H28" s="8">
        <v>2375403.32</v>
      </c>
      <c r="I28" s="35">
        <v>4</v>
      </c>
      <c r="J28" s="34">
        <f>H28*0.04</f>
        <v>95016.13279999999</v>
      </c>
      <c r="K28" s="9"/>
      <c r="L28" s="9"/>
      <c r="M28" s="10"/>
      <c r="N28" s="9"/>
      <c r="O28" s="50">
        <v>42713</v>
      </c>
      <c r="P28" s="5">
        <v>6374</v>
      </c>
    </row>
    <row r="29" spans="1:16" ht="55.5" customHeight="1">
      <c r="A29" s="3">
        <v>1</v>
      </c>
      <c r="B29" s="4">
        <v>59</v>
      </c>
      <c r="C29" s="4" t="s">
        <v>36</v>
      </c>
      <c r="D29" s="4" t="s">
        <v>20</v>
      </c>
      <c r="E29" s="33">
        <v>125.8442</v>
      </c>
      <c r="F29" s="33" t="s">
        <v>24</v>
      </c>
      <c r="G29" s="4" t="s">
        <v>38</v>
      </c>
      <c r="H29" s="8">
        <v>2921421.71</v>
      </c>
      <c r="I29" s="35">
        <v>4</v>
      </c>
      <c r="J29" s="34">
        <f>H29*0.04</f>
        <v>116856.8684</v>
      </c>
      <c r="K29" s="9"/>
      <c r="L29" s="9"/>
      <c r="M29" s="10"/>
      <c r="N29" s="9"/>
      <c r="O29" s="50">
        <v>42713</v>
      </c>
      <c r="P29" s="5">
        <v>6374</v>
      </c>
    </row>
    <row r="30" spans="1:16" ht="55.5" customHeight="1">
      <c r="A30" s="3">
        <v>1</v>
      </c>
      <c r="B30" s="4">
        <v>60</v>
      </c>
      <c r="C30" s="4" t="s">
        <v>39</v>
      </c>
      <c r="D30" s="4" t="s">
        <v>20</v>
      </c>
      <c r="E30" s="33">
        <v>100.0008</v>
      </c>
      <c r="F30" s="33" t="s">
        <v>24</v>
      </c>
      <c r="G30" s="4" t="s">
        <v>40</v>
      </c>
      <c r="H30" s="8">
        <v>3659269.65</v>
      </c>
      <c r="I30" s="35">
        <v>4</v>
      </c>
      <c r="J30" s="34">
        <f>H30*0.04</f>
        <v>146370.786</v>
      </c>
      <c r="K30" s="9"/>
      <c r="L30" s="9"/>
      <c r="M30" s="10"/>
      <c r="N30" s="9"/>
      <c r="O30" s="50">
        <v>42713</v>
      </c>
      <c r="P30" s="5">
        <v>6374</v>
      </c>
    </row>
    <row r="31" spans="1:16" ht="55.5" customHeight="1">
      <c r="A31" s="3">
        <v>1</v>
      </c>
      <c r="B31" s="4">
        <v>61</v>
      </c>
      <c r="C31" s="4" t="s">
        <v>39</v>
      </c>
      <c r="D31" s="4" t="s">
        <v>20</v>
      </c>
      <c r="E31" s="33">
        <v>40.0008</v>
      </c>
      <c r="F31" s="33" t="s">
        <v>24</v>
      </c>
      <c r="G31" s="4" t="s">
        <v>41</v>
      </c>
      <c r="H31" s="8">
        <v>1485475.15</v>
      </c>
      <c r="I31" s="35">
        <v>4</v>
      </c>
      <c r="J31" s="34">
        <f>H31*0.04</f>
        <v>59419.005999999994</v>
      </c>
      <c r="K31" s="9"/>
      <c r="L31" s="9"/>
      <c r="M31" s="10"/>
      <c r="N31" s="9"/>
      <c r="O31" s="50">
        <v>42713</v>
      </c>
      <c r="P31" s="5">
        <v>6374</v>
      </c>
    </row>
    <row r="32" spans="1:16" ht="21" customHeight="1">
      <c r="A32" s="5">
        <v>4</v>
      </c>
      <c r="B32" s="7" t="s">
        <v>5</v>
      </c>
      <c r="C32" s="55"/>
      <c r="D32" s="4"/>
      <c r="E32" s="6">
        <f>SUM(E28:E31)</f>
        <v>356.9904</v>
      </c>
      <c r="F32" s="6"/>
      <c r="G32" s="4"/>
      <c r="H32" s="8"/>
      <c r="I32" s="4"/>
      <c r="J32" s="41">
        <f>SUM(J28:J31)</f>
        <v>417662.7932</v>
      </c>
      <c r="K32" s="9"/>
      <c r="L32" s="9">
        <f>SUM(L28:L30)</f>
        <v>0</v>
      </c>
      <c r="M32" s="9"/>
      <c r="N32" s="9"/>
      <c r="O32" s="3"/>
      <c r="P32" s="3"/>
    </row>
    <row r="33" spans="1:16" s="18" customFormat="1" ht="30.75" customHeight="1">
      <c r="A33" s="67" t="s">
        <v>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s="18" customFormat="1" ht="54" customHeight="1">
      <c r="A34" s="3">
        <v>1</v>
      </c>
      <c r="B34" s="3">
        <v>97</v>
      </c>
      <c r="C34" s="4" t="s">
        <v>42</v>
      </c>
      <c r="D34" s="4" t="s">
        <v>27</v>
      </c>
      <c r="E34" s="33">
        <v>40</v>
      </c>
      <c r="F34" s="3" t="s">
        <v>25</v>
      </c>
      <c r="G34" s="4" t="s">
        <v>43</v>
      </c>
      <c r="H34" s="8">
        <v>132342.99</v>
      </c>
      <c r="I34" s="35">
        <v>4</v>
      </c>
      <c r="J34" s="34">
        <f>H34*0.04</f>
        <v>5293.719599999999</v>
      </c>
      <c r="K34" s="36"/>
      <c r="L34" s="10"/>
      <c r="M34" s="5"/>
      <c r="N34" s="5"/>
      <c r="O34" s="50">
        <v>42713</v>
      </c>
      <c r="P34" s="5">
        <v>6330</v>
      </c>
    </row>
    <row r="35" spans="1:16" s="18" customFormat="1" ht="50.25" customHeight="1">
      <c r="A35" s="3">
        <v>1</v>
      </c>
      <c r="B35" s="3">
        <v>98</v>
      </c>
      <c r="C35" s="3" t="s">
        <v>44</v>
      </c>
      <c r="D35" s="4" t="s">
        <v>27</v>
      </c>
      <c r="E35" s="33">
        <v>101.37</v>
      </c>
      <c r="F35" s="4" t="s">
        <v>45</v>
      </c>
      <c r="G35" s="4" t="s">
        <v>46</v>
      </c>
      <c r="H35" s="8">
        <v>2274515.27</v>
      </c>
      <c r="I35" s="35">
        <v>4</v>
      </c>
      <c r="J35" s="34">
        <f>H35*0.04</f>
        <v>90980.61080000001</v>
      </c>
      <c r="K35" s="36"/>
      <c r="L35" s="10"/>
      <c r="M35" s="5"/>
      <c r="N35" s="5"/>
      <c r="O35" s="50">
        <v>42713</v>
      </c>
      <c r="P35" s="5">
        <v>6330</v>
      </c>
    </row>
    <row r="36" spans="1:16" s="18" customFormat="1" ht="50.25" customHeight="1">
      <c r="A36" s="43">
        <v>1</v>
      </c>
      <c r="B36" s="43">
        <v>90</v>
      </c>
      <c r="C36" s="3" t="s">
        <v>60</v>
      </c>
      <c r="D36" s="4" t="s">
        <v>20</v>
      </c>
      <c r="E36" s="45">
        <v>16.4157</v>
      </c>
      <c r="F36" s="44" t="s">
        <v>25</v>
      </c>
      <c r="G36" s="44" t="s">
        <v>61</v>
      </c>
      <c r="H36" s="8">
        <v>50158.17</v>
      </c>
      <c r="I36" s="35">
        <v>4</v>
      </c>
      <c r="J36" s="34">
        <f>H36*0.04</f>
        <v>2006.3268</v>
      </c>
      <c r="K36" s="36"/>
      <c r="L36" s="10"/>
      <c r="M36" s="5"/>
      <c r="N36" s="5"/>
      <c r="O36" s="50">
        <v>42726</v>
      </c>
      <c r="P36" s="5">
        <v>6577</v>
      </c>
    </row>
    <row r="37" spans="1:16" s="18" customFormat="1" ht="50.25" customHeight="1">
      <c r="A37" s="43">
        <v>1</v>
      </c>
      <c r="B37" s="43">
        <v>14</v>
      </c>
      <c r="C37" s="3" t="s">
        <v>71</v>
      </c>
      <c r="D37" s="4" t="s">
        <v>20</v>
      </c>
      <c r="E37" s="45">
        <v>59.4663</v>
      </c>
      <c r="F37" s="44" t="s">
        <v>24</v>
      </c>
      <c r="G37" s="44" t="s">
        <v>72</v>
      </c>
      <c r="H37" s="8">
        <v>2705819.36</v>
      </c>
      <c r="I37" s="35">
        <v>4</v>
      </c>
      <c r="J37" s="34">
        <f>H37*0.04</f>
        <v>108232.7744</v>
      </c>
      <c r="K37" s="36"/>
      <c r="L37" s="10"/>
      <c r="M37" s="5"/>
      <c r="N37" s="5"/>
      <c r="O37" s="50">
        <v>42730</v>
      </c>
      <c r="P37" s="5">
        <v>6652</v>
      </c>
    </row>
    <row r="38" spans="1:16" s="18" customFormat="1" ht="50.25" customHeight="1">
      <c r="A38" s="43">
        <v>1</v>
      </c>
      <c r="B38" s="43">
        <v>107</v>
      </c>
      <c r="C38" s="3" t="s">
        <v>60</v>
      </c>
      <c r="D38" s="4" t="s">
        <v>27</v>
      </c>
      <c r="E38" s="45">
        <v>296.1706</v>
      </c>
      <c r="F38" s="44" t="s">
        <v>24</v>
      </c>
      <c r="G38" s="44" t="s">
        <v>70</v>
      </c>
      <c r="H38" s="8">
        <v>8062854.84</v>
      </c>
      <c r="I38" s="35">
        <v>4</v>
      </c>
      <c r="J38" s="34">
        <f>H38*0.04</f>
        <v>322514.1936</v>
      </c>
      <c r="K38" s="36"/>
      <c r="L38" s="10"/>
      <c r="M38" s="5"/>
      <c r="N38" s="5"/>
      <c r="O38" s="50">
        <v>42733</v>
      </c>
      <c r="P38" s="5">
        <v>6685</v>
      </c>
    </row>
    <row r="39" spans="1:16" s="18" customFormat="1" ht="32.25" customHeight="1">
      <c r="A39" s="37">
        <v>5</v>
      </c>
      <c r="B39" s="38" t="s">
        <v>5</v>
      </c>
      <c r="C39" s="5"/>
      <c r="D39" s="7"/>
      <c r="E39" s="39">
        <f>SUM(E34:E38)</f>
        <v>513.4226</v>
      </c>
      <c r="F39" s="39"/>
      <c r="G39" s="38"/>
      <c r="H39" s="40"/>
      <c r="I39" s="38"/>
      <c r="J39" s="56">
        <f>SUM(J34:J38)</f>
        <v>529027.6252</v>
      </c>
      <c r="K39" s="56"/>
      <c r="L39" s="56">
        <f>SUM(L34:L35)</f>
        <v>0</v>
      </c>
      <c r="M39" s="56"/>
      <c r="N39" s="56"/>
      <c r="O39" s="37"/>
      <c r="P39" s="37"/>
    </row>
    <row r="40" spans="1:16" s="18" customFormat="1" ht="32.25" customHeight="1">
      <c r="A40" s="65" t="s">
        <v>62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s="18" customFormat="1" ht="51" customHeight="1">
      <c r="A41" s="3">
        <v>1</v>
      </c>
      <c r="B41" s="4">
        <v>102</v>
      </c>
      <c r="C41" s="4" t="s">
        <v>63</v>
      </c>
      <c r="D41" s="4" t="s">
        <v>20</v>
      </c>
      <c r="E41" s="33">
        <v>56.4003</v>
      </c>
      <c r="F41" s="33" t="s">
        <v>24</v>
      </c>
      <c r="G41" s="4" t="s">
        <v>64</v>
      </c>
      <c r="H41" s="8">
        <v>2426473.03</v>
      </c>
      <c r="I41" s="35">
        <v>4</v>
      </c>
      <c r="J41" s="34">
        <f>H41*0.04</f>
        <v>97058.9212</v>
      </c>
      <c r="K41" s="9"/>
      <c r="L41" s="9"/>
      <c r="M41" s="9"/>
      <c r="N41" s="9"/>
      <c r="O41" s="50">
        <v>42726</v>
      </c>
      <c r="P41" s="5">
        <v>6542</v>
      </c>
    </row>
    <row r="42" spans="1:16" s="18" customFormat="1" ht="51" customHeight="1">
      <c r="A42" s="3">
        <v>2</v>
      </c>
      <c r="B42" s="4">
        <v>106</v>
      </c>
      <c r="C42" s="4" t="s">
        <v>68</v>
      </c>
      <c r="D42" s="4" t="s">
        <v>20</v>
      </c>
      <c r="E42" s="33">
        <v>107.47</v>
      </c>
      <c r="F42" s="33" t="s">
        <v>25</v>
      </c>
      <c r="G42" s="4" t="s">
        <v>69</v>
      </c>
      <c r="H42" s="8">
        <v>387264.67</v>
      </c>
      <c r="I42" s="35">
        <v>4</v>
      </c>
      <c r="J42" s="34">
        <f>H42*0.04</f>
        <v>15490.5868</v>
      </c>
      <c r="K42" s="9"/>
      <c r="L42" s="9"/>
      <c r="M42" s="9"/>
      <c r="N42" s="9"/>
      <c r="O42" s="50">
        <v>42731</v>
      </c>
      <c r="P42" s="5">
        <v>6653</v>
      </c>
    </row>
    <row r="43" spans="1:16" s="18" customFormat="1" ht="32.25" customHeight="1">
      <c r="A43" s="5">
        <v>2</v>
      </c>
      <c r="B43" s="7" t="s">
        <v>5</v>
      </c>
      <c r="C43" s="4"/>
      <c r="D43" s="7"/>
      <c r="E43" s="6">
        <f>SUM(E41:E42)</f>
        <v>163.8703</v>
      </c>
      <c r="F43" s="6"/>
      <c r="G43" s="7"/>
      <c r="H43" s="10"/>
      <c r="I43" s="7"/>
      <c r="J43" s="9">
        <f>SUM(J41:J42)</f>
        <v>112549.508</v>
      </c>
      <c r="K43" s="9"/>
      <c r="L43" s="9">
        <f>SUM(L41:L41)</f>
        <v>0</v>
      </c>
      <c r="M43" s="9"/>
      <c r="N43" s="9"/>
      <c r="O43" s="57"/>
      <c r="P43" s="57"/>
    </row>
    <row r="44" spans="1:16" s="18" customFormat="1" ht="32.25" customHeight="1">
      <c r="A44" s="65" t="s">
        <v>78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s="18" customFormat="1" ht="60" customHeight="1">
      <c r="A45" s="47">
        <v>1</v>
      </c>
      <c r="B45" s="4">
        <v>84</v>
      </c>
      <c r="C45" s="4" t="s">
        <v>79</v>
      </c>
      <c r="D45" s="4" t="s">
        <v>20</v>
      </c>
      <c r="E45" s="33">
        <v>35.335</v>
      </c>
      <c r="F45" s="33" t="s">
        <v>24</v>
      </c>
      <c r="G45" s="4" t="s">
        <v>80</v>
      </c>
      <c r="H45" s="8">
        <v>1237547.2</v>
      </c>
      <c r="I45" s="35">
        <v>4</v>
      </c>
      <c r="J45" s="34">
        <f>H45*0.04</f>
        <v>49501.888</v>
      </c>
      <c r="K45" s="58"/>
      <c r="L45" s="58"/>
      <c r="M45" s="58"/>
      <c r="N45" s="58"/>
      <c r="O45" s="50">
        <v>42734</v>
      </c>
      <c r="P45" s="5">
        <v>6682</v>
      </c>
    </row>
    <row r="46" spans="1:16" s="18" customFormat="1" ht="57.75" customHeight="1">
      <c r="A46" s="47">
        <v>2</v>
      </c>
      <c r="B46" s="4">
        <v>85</v>
      </c>
      <c r="C46" s="4" t="s">
        <v>79</v>
      </c>
      <c r="D46" s="4" t="s">
        <v>20</v>
      </c>
      <c r="E46" s="33">
        <v>46.1741</v>
      </c>
      <c r="F46" s="33" t="s">
        <v>24</v>
      </c>
      <c r="G46" s="4" t="s">
        <v>81</v>
      </c>
      <c r="H46" s="8">
        <v>1884535.87</v>
      </c>
      <c r="I46" s="35">
        <v>4</v>
      </c>
      <c r="J46" s="34">
        <f>H46*0.04</f>
        <v>75381.4348</v>
      </c>
      <c r="K46" s="58"/>
      <c r="L46" s="58"/>
      <c r="M46" s="58"/>
      <c r="N46" s="58"/>
      <c r="O46" s="50">
        <v>42734</v>
      </c>
      <c r="P46" s="5">
        <v>6682</v>
      </c>
    </row>
    <row r="47" spans="1:16" s="18" customFormat="1" ht="32.25" customHeight="1">
      <c r="A47" s="46">
        <v>2</v>
      </c>
      <c r="B47" s="7" t="s">
        <v>5</v>
      </c>
      <c r="C47" s="58"/>
      <c r="D47" s="58"/>
      <c r="E47" s="6">
        <f>SUM(E45:E46)</f>
        <v>81.5091</v>
      </c>
      <c r="F47" s="58"/>
      <c r="G47" s="58"/>
      <c r="H47" s="58"/>
      <c r="I47" s="58"/>
      <c r="J47" s="9">
        <f>SUM(J45:J46)</f>
        <v>124883.3228</v>
      </c>
      <c r="K47" s="58"/>
      <c r="L47" s="58"/>
      <c r="M47" s="58"/>
      <c r="N47" s="58"/>
      <c r="O47" s="53"/>
      <c r="P47" s="53"/>
    </row>
    <row r="48" spans="1:16" s="18" customFormat="1" ht="32.25" customHeight="1">
      <c r="A48" s="64" t="s">
        <v>30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/>
      <c r="P48" s="65"/>
    </row>
    <row r="49" spans="1:16" s="18" customFormat="1" ht="62.25" customHeight="1">
      <c r="A49" s="3">
        <v>1</v>
      </c>
      <c r="B49" s="4">
        <v>21</v>
      </c>
      <c r="C49" s="4" t="s">
        <v>47</v>
      </c>
      <c r="D49" s="4" t="s">
        <v>20</v>
      </c>
      <c r="E49" s="33">
        <v>125.65</v>
      </c>
      <c r="F49" s="33" t="s">
        <v>24</v>
      </c>
      <c r="G49" s="4" t="s">
        <v>48</v>
      </c>
      <c r="H49" s="8">
        <v>4571789.07</v>
      </c>
      <c r="I49" s="35">
        <v>4</v>
      </c>
      <c r="J49" s="34">
        <f aca="true" t="shared" si="0" ref="J49:J61">H49*0.04</f>
        <v>182871.5628</v>
      </c>
      <c r="K49" s="9"/>
      <c r="L49" s="9"/>
      <c r="M49" s="10"/>
      <c r="N49" s="9"/>
      <c r="O49" s="50">
        <v>42711</v>
      </c>
      <c r="P49" s="5">
        <v>6334</v>
      </c>
    </row>
    <row r="50" spans="1:16" s="18" customFormat="1" ht="56.25" customHeight="1">
      <c r="A50" s="3">
        <v>1</v>
      </c>
      <c r="B50" s="4">
        <v>23</v>
      </c>
      <c r="C50" s="4" t="s">
        <v>47</v>
      </c>
      <c r="D50" s="4" t="s">
        <v>20</v>
      </c>
      <c r="E50" s="33">
        <v>121.29</v>
      </c>
      <c r="F50" s="33" t="s">
        <v>24</v>
      </c>
      <c r="G50" s="4" t="s">
        <v>49</v>
      </c>
      <c r="H50" s="8">
        <v>4413149.99</v>
      </c>
      <c r="I50" s="35">
        <v>4</v>
      </c>
      <c r="J50" s="34">
        <f t="shared" si="0"/>
        <v>176525.9996</v>
      </c>
      <c r="K50" s="9"/>
      <c r="L50" s="9"/>
      <c r="M50" s="10"/>
      <c r="N50" s="9"/>
      <c r="O50" s="50">
        <v>42711</v>
      </c>
      <c r="P50" s="5">
        <v>6334</v>
      </c>
    </row>
    <row r="51" spans="1:16" s="18" customFormat="1" ht="66" customHeight="1">
      <c r="A51" s="3">
        <v>1</v>
      </c>
      <c r="B51" s="4">
        <v>24</v>
      </c>
      <c r="C51" s="4" t="s">
        <v>47</v>
      </c>
      <c r="D51" s="4" t="s">
        <v>20</v>
      </c>
      <c r="E51" s="33">
        <v>234.3</v>
      </c>
      <c r="F51" s="33" t="s">
        <v>24</v>
      </c>
      <c r="G51" s="4" t="s">
        <v>50</v>
      </c>
      <c r="H51" s="8">
        <v>8338096.41</v>
      </c>
      <c r="I51" s="35">
        <v>4</v>
      </c>
      <c r="J51" s="34">
        <f t="shared" si="0"/>
        <v>333523.8564</v>
      </c>
      <c r="K51" s="9"/>
      <c r="L51" s="9"/>
      <c r="M51" s="10"/>
      <c r="N51" s="9"/>
      <c r="O51" s="50">
        <v>42711</v>
      </c>
      <c r="P51" s="5">
        <v>6334</v>
      </c>
    </row>
    <row r="52" spans="1:16" s="18" customFormat="1" ht="66" customHeight="1">
      <c r="A52" s="3">
        <v>1</v>
      </c>
      <c r="B52" s="4">
        <v>29</v>
      </c>
      <c r="C52" s="4" t="s">
        <v>47</v>
      </c>
      <c r="D52" s="4" t="s">
        <v>20</v>
      </c>
      <c r="E52" s="33">
        <v>249.957</v>
      </c>
      <c r="F52" s="33" t="s">
        <v>24</v>
      </c>
      <c r="G52" s="4" t="s">
        <v>88</v>
      </c>
      <c r="H52" s="8">
        <v>9094712.94</v>
      </c>
      <c r="I52" s="35">
        <v>4</v>
      </c>
      <c r="J52" s="34">
        <f t="shared" si="0"/>
        <v>363788.51759999996</v>
      </c>
      <c r="K52" s="9"/>
      <c r="L52" s="9"/>
      <c r="M52" s="10"/>
      <c r="N52" s="9"/>
      <c r="O52" s="50">
        <v>42734</v>
      </c>
      <c r="P52" s="5">
        <v>6541</v>
      </c>
    </row>
    <row r="53" spans="1:16" s="18" customFormat="1" ht="66" customHeight="1">
      <c r="A53" s="3">
        <v>1</v>
      </c>
      <c r="B53" s="4">
        <v>30</v>
      </c>
      <c r="C53" s="4" t="s">
        <v>47</v>
      </c>
      <c r="D53" s="4" t="s">
        <v>20</v>
      </c>
      <c r="E53" s="33">
        <v>23</v>
      </c>
      <c r="F53" s="33" t="s">
        <v>24</v>
      </c>
      <c r="G53" s="4" t="s">
        <v>92</v>
      </c>
      <c r="H53" s="8">
        <v>836857.53</v>
      </c>
      <c r="I53" s="35">
        <v>4</v>
      </c>
      <c r="J53" s="34">
        <f t="shared" si="0"/>
        <v>33474.3012</v>
      </c>
      <c r="K53" s="9"/>
      <c r="L53" s="9"/>
      <c r="M53" s="10"/>
      <c r="N53" s="9"/>
      <c r="O53" s="50">
        <v>42734</v>
      </c>
      <c r="P53" s="5">
        <v>6541</v>
      </c>
    </row>
    <row r="54" spans="1:16" s="18" customFormat="1" ht="57.75" customHeight="1">
      <c r="A54" s="3">
        <v>1</v>
      </c>
      <c r="B54" s="4">
        <v>31</v>
      </c>
      <c r="C54" s="4" t="s">
        <v>47</v>
      </c>
      <c r="D54" s="4" t="s">
        <v>20</v>
      </c>
      <c r="E54" s="33">
        <v>97.5953</v>
      </c>
      <c r="F54" s="33" t="s">
        <v>25</v>
      </c>
      <c r="G54" s="4" t="s">
        <v>87</v>
      </c>
      <c r="H54" s="8">
        <v>351083.17</v>
      </c>
      <c r="I54" s="35">
        <v>4</v>
      </c>
      <c r="J54" s="34">
        <f t="shared" si="0"/>
        <v>14043.326799999999</v>
      </c>
      <c r="K54" s="9"/>
      <c r="L54" s="9"/>
      <c r="M54" s="10"/>
      <c r="N54" s="9"/>
      <c r="O54" s="50">
        <v>42734</v>
      </c>
      <c r="P54" s="5">
        <v>6541</v>
      </c>
    </row>
    <row r="55" spans="1:16" s="18" customFormat="1" ht="57.75" customHeight="1">
      <c r="A55" s="3">
        <v>1</v>
      </c>
      <c r="B55" s="4">
        <v>32</v>
      </c>
      <c r="C55" s="4" t="s">
        <v>47</v>
      </c>
      <c r="D55" s="4" t="s">
        <v>20</v>
      </c>
      <c r="E55" s="33">
        <v>50</v>
      </c>
      <c r="F55" s="33" t="s">
        <v>24</v>
      </c>
      <c r="G55" s="4" t="s">
        <v>91</v>
      </c>
      <c r="H55" s="8">
        <v>1819255.5</v>
      </c>
      <c r="I55" s="35">
        <v>4</v>
      </c>
      <c r="J55" s="34">
        <f t="shared" si="0"/>
        <v>72770.22</v>
      </c>
      <c r="K55" s="9"/>
      <c r="L55" s="9"/>
      <c r="M55" s="10"/>
      <c r="N55" s="9"/>
      <c r="O55" s="50">
        <v>42734</v>
      </c>
      <c r="P55" s="5">
        <v>6541</v>
      </c>
    </row>
    <row r="56" spans="1:16" s="18" customFormat="1" ht="69.75" customHeight="1">
      <c r="A56" s="3">
        <v>1</v>
      </c>
      <c r="B56" s="4">
        <v>33</v>
      </c>
      <c r="C56" s="4" t="s">
        <v>83</v>
      </c>
      <c r="D56" s="4" t="s">
        <v>20</v>
      </c>
      <c r="E56" s="33">
        <v>145.05</v>
      </c>
      <c r="F56" s="33" t="s">
        <v>85</v>
      </c>
      <c r="G56" s="4" t="s">
        <v>84</v>
      </c>
      <c r="H56" s="8">
        <v>3615667.62</v>
      </c>
      <c r="I56" s="35">
        <v>4</v>
      </c>
      <c r="J56" s="34">
        <f t="shared" si="0"/>
        <v>144626.7048</v>
      </c>
      <c r="K56" s="9"/>
      <c r="L56" s="9"/>
      <c r="M56" s="10"/>
      <c r="N56" s="9"/>
      <c r="O56" s="50">
        <v>42734</v>
      </c>
      <c r="P56" s="5">
        <v>6541</v>
      </c>
    </row>
    <row r="57" spans="1:16" s="18" customFormat="1" ht="51.75" customHeight="1">
      <c r="A57" s="3">
        <v>1</v>
      </c>
      <c r="B57" s="4">
        <v>95</v>
      </c>
      <c r="C57" s="48" t="s">
        <v>73</v>
      </c>
      <c r="D57" s="4" t="s">
        <v>20</v>
      </c>
      <c r="E57" s="33">
        <v>26.357</v>
      </c>
      <c r="F57" s="33" t="s">
        <v>24</v>
      </c>
      <c r="G57" s="4" t="s">
        <v>74</v>
      </c>
      <c r="H57" s="8">
        <v>1132865.35</v>
      </c>
      <c r="I57" s="35">
        <v>4</v>
      </c>
      <c r="J57" s="34">
        <f t="shared" si="0"/>
        <v>45314.614</v>
      </c>
      <c r="K57" s="9"/>
      <c r="L57" s="9"/>
      <c r="M57" s="10"/>
      <c r="N57" s="9"/>
      <c r="O57" s="50">
        <v>42733</v>
      </c>
      <c r="P57" s="5">
        <v>6688</v>
      </c>
    </row>
    <row r="58" spans="1:16" s="18" customFormat="1" ht="51.75" customHeight="1">
      <c r="A58" s="3">
        <v>1</v>
      </c>
      <c r="B58" s="4">
        <v>104</v>
      </c>
      <c r="C58" s="4" t="s">
        <v>47</v>
      </c>
      <c r="D58" s="4" t="s">
        <v>20</v>
      </c>
      <c r="E58" s="33">
        <v>9.4383</v>
      </c>
      <c r="F58" s="33" t="s">
        <v>24</v>
      </c>
      <c r="G58" s="4" t="s">
        <v>82</v>
      </c>
      <c r="H58" s="8">
        <v>343413.58</v>
      </c>
      <c r="I58" s="35">
        <v>4</v>
      </c>
      <c r="J58" s="34">
        <f t="shared" si="0"/>
        <v>13736.5432</v>
      </c>
      <c r="K58" s="9"/>
      <c r="L58" s="9"/>
      <c r="M58" s="10"/>
      <c r="N58" s="9"/>
      <c r="O58" s="50">
        <v>42734</v>
      </c>
      <c r="P58" s="5">
        <v>6541</v>
      </c>
    </row>
    <row r="59" spans="1:16" s="18" customFormat="1" ht="57" customHeight="1">
      <c r="A59" s="3">
        <v>1</v>
      </c>
      <c r="B59" s="4">
        <v>109</v>
      </c>
      <c r="C59" s="4" t="s">
        <v>47</v>
      </c>
      <c r="D59" s="4" t="s">
        <v>20</v>
      </c>
      <c r="E59" s="33">
        <v>60</v>
      </c>
      <c r="F59" s="33" t="s">
        <v>24</v>
      </c>
      <c r="G59" s="4" t="s">
        <v>89</v>
      </c>
      <c r="H59" s="8">
        <v>2183106.6</v>
      </c>
      <c r="I59" s="35">
        <v>4</v>
      </c>
      <c r="J59" s="34">
        <f t="shared" si="0"/>
        <v>87324.26400000001</v>
      </c>
      <c r="K59" s="9"/>
      <c r="L59" s="9"/>
      <c r="M59" s="10"/>
      <c r="N59" s="9"/>
      <c r="O59" s="50">
        <v>42734</v>
      </c>
      <c r="P59" s="5">
        <v>6541</v>
      </c>
    </row>
    <row r="60" spans="1:16" s="18" customFormat="1" ht="63.75" customHeight="1">
      <c r="A60" s="3">
        <v>1</v>
      </c>
      <c r="B60" s="4">
        <v>177</v>
      </c>
      <c r="C60" s="4" t="s">
        <v>47</v>
      </c>
      <c r="D60" s="4" t="s">
        <v>20</v>
      </c>
      <c r="E60" s="33">
        <v>53.9703</v>
      </c>
      <c r="F60" s="33" t="s">
        <v>24</v>
      </c>
      <c r="G60" s="4" t="s">
        <v>86</v>
      </c>
      <c r="H60" s="8">
        <v>1963715.3</v>
      </c>
      <c r="I60" s="35">
        <v>4</v>
      </c>
      <c r="J60" s="34">
        <f t="shared" si="0"/>
        <v>78548.61200000001</v>
      </c>
      <c r="K60" s="9"/>
      <c r="L60" s="9"/>
      <c r="M60" s="10"/>
      <c r="N60" s="9"/>
      <c r="O60" s="50">
        <v>42734</v>
      </c>
      <c r="P60" s="5">
        <v>6541</v>
      </c>
    </row>
    <row r="61" spans="1:16" s="18" customFormat="1" ht="57" customHeight="1">
      <c r="A61" s="3">
        <v>1</v>
      </c>
      <c r="B61" s="4">
        <v>209</v>
      </c>
      <c r="C61" s="4" t="s">
        <v>47</v>
      </c>
      <c r="D61" s="4" t="s">
        <v>20</v>
      </c>
      <c r="E61" s="33">
        <v>6</v>
      </c>
      <c r="F61" s="33" t="s">
        <v>24</v>
      </c>
      <c r="G61" s="4" t="s">
        <v>90</v>
      </c>
      <c r="H61" s="8">
        <v>218310.66</v>
      </c>
      <c r="I61" s="35">
        <v>4</v>
      </c>
      <c r="J61" s="34">
        <f t="shared" si="0"/>
        <v>8732.4264</v>
      </c>
      <c r="K61" s="9"/>
      <c r="L61" s="9"/>
      <c r="M61" s="10"/>
      <c r="N61" s="9"/>
      <c r="O61" s="50">
        <v>42734</v>
      </c>
      <c r="P61" s="5">
        <v>6541</v>
      </c>
    </row>
    <row r="62" spans="1:16" s="18" customFormat="1" ht="32.25" customHeight="1">
      <c r="A62" s="5">
        <f>SUM(A49:A61)</f>
        <v>13</v>
      </c>
      <c r="B62" s="7" t="s">
        <v>5</v>
      </c>
      <c r="C62" s="3"/>
      <c r="D62" s="4"/>
      <c r="E62" s="6">
        <f>SUM(E49:E61)</f>
        <v>1202.6079</v>
      </c>
      <c r="F62" s="6"/>
      <c r="G62" s="4"/>
      <c r="H62" s="8"/>
      <c r="I62" s="4"/>
      <c r="J62" s="9">
        <f>SUM(J49:J61)</f>
        <v>1555280.9488</v>
      </c>
      <c r="K62" s="9"/>
      <c r="L62" s="9">
        <f>SUM(L49:L51)</f>
        <v>0</v>
      </c>
      <c r="M62" s="9"/>
      <c r="N62" s="9"/>
      <c r="O62" s="3"/>
      <c r="P62" s="3"/>
    </row>
    <row r="63" spans="1:16" s="18" customFormat="1" ht="32.25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</row>
    <row r="64" spans="1:16" ht="54.75" customHeight="1">
      <c r="A64" s="16">
        <f>A11+A15+A18+A23+A26+A32+A39+A43+A47+A62</f>
        <v>34</v>
      </c>
      <c r="B64" s="12" t="s">
        <v>22</v>
      </c>
      <c r="C64" s="12" t="s">
        <v>6</v>
      </c>
      <c r="D64" s="19"/>
      <c r="E64" s="20">
        <f>E11+E15+E18+E23+E26+E32+E39+E43+E47+E62</f>
        <v>2723.1695</v>
      </c>
      <c r="F64" s="20"/>
      <c r="G64" s="16"/>
      <c r="H64" s="11"/>
      <c r="I64" s="16"/>
      <c r="J64" s="11">
        <f>J11+J15+J18+J23+J26+J32+J39+J43+J47+J62</f>
        <v>2993528.6936</v>
      </c>
      <c r="K64" s="11"/>
      <c r="L64" s="11"/>
      <c r="M64" s="11"/>
      <c r="N64" s="11"/>
      <c r="O64" s="17"/>
      <c r="P64" s="17"/>
    </row>
    <row r="65" spans="1:16" ht="54.75" customHeight="1">
      <c r="A65" s="24"/>
      <c r="B65" s="24" t="s">
        <v>23</v>
      </c>
      <c r="C65" s="27"/>
      <c r="D65" s="27"/>
      <c r="E65" s="28"/>
      <c r="F65" s="28"/>
      <c r="G65" s="24"/>
      <c r="H65" s="26"/>
      <c r="I65" s="24"/>
      <c r="J65" s="42"/>
      <c r="K65" s="24"/>
      <c r="L65" s="26"/>
      <c r="M65" s="24"/>
      <c r="N65" s="24"/>
      <c r="O65" s="24"/>
      <c r="P65" s="24"/>
    </row>
    <row r="66" spans="1:16" ht="59.25" customHeight="1">
      <c r="A66" s="25"/>
      <c r="B66" s="29" t="s">
        <v>26</v>
      </c>
      <c r="C66" s="30"/>
      <c r="D66" s="29"/>
      <c r="E66" s="31"/>
      <c r="F66" s="31"/>
      <c r="G66" s="25"/>
      <c r="H66" s="32"/>
      <c r="I66" s="25"/>
      <c r="J66" s="32"/>
      <c r="K66" s="25"/>
      <c r="L66" s="32"/>
      <c r="M66" s="25"/>
      <c r="N66" s="25"/>
      <c r="O66" s="25"/>
      <c r="P66" s="25"/>
    </row>
  </sheetData>
  <sheetProtection/>
  <mergeCells count="30">
    <mergeCell ref="A24:P24"/>
    <mergeCell ref="A44:P44"/>
    <mergeCell ref="A40:P40"/>
    <mergeCell ref="A19:P19"/>
    <mergeCell ref="I7:I8"/>
    <mergeCell ref="P4:P8"/>
    <mergeCell ref="B4:B8"/>
    <mergeCell ref="N7:N8"/>
    <mergeCell ref="A9:P9"/>
    <mergeCell ref="A12:P12"/>
    <mergeCell ref="A16:P16"/>
    <mergeCell ref="B2:P2"/>
    <mergeCell ref="B3:P3"/>
    <mergeCell ref="H4:H8"/>
    <mergeCell ref="G4:G8"/>
    <mergeCell ref="E4:E8"/>
    <mergeCell ref="D4:D8"/>
    <mergeCell ref="F4:F8"/>
    <mergeCell ref="K4:N6"/>
    <mergeCell ref="O4:O8"/>
    <mergeCell ref="A63:P63"/>
    <mergeCell ref="M7:M8"/>
    <mergeCell ref="A4:A8"/>
    <mergeCell ref="I4:J6"/>
    <mergeCell ref="K7:L7"/>
    <mergeCell ref="A48:P48"/>
    <mergeCell ref="J7:J8"/>
    <mergeCell ref="C4:C8"/>
    <mergeCell ref="A33:P33"/>
    <mergeCell ref="A27:P27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 </cp:lastModifiedBy>
  <cp:lastPrinted>2016-12-02T09:47:52Z</cp:lastPrinted>
  <dcterms:created xsi:type="dcterms:W3CDTF">1999-01-17T05:18:40Z</dcterms:created>
  <dcterms:modified xsi:type="dcterms:W3CDTF">2016-12-02T09:56:59Z</dcterms:modified>
  <cp:category/>
  <cp:version/>
  <cp:contentType/>
  <cp:contentStatus/>
</cp:coreProperties>
</file>